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seky\Downloads\"/>
    </mc:Choice>
  </mc:AlternateContent>
  <xr:revisionPtr revIDLastSave="0" documentId="8_{CE32AF3B-7670-45C5-ABF4-CA2A2F216F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uranti 2023-24" sheetId="1" r:id="rId1"/>
    <sheet name="Seznamy pro výbě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R11" i="1"/>
  <c r="S11" i="1"/>
  <c r="P11" i="1"/>
  <c r="Q10" i="1"/>
  <c r="R10" i="1"/>
  <c r="S10" i="1"/>
  <c r="P10" i="1"/>
  <c r="Q9" i="1"/>
  <c r="R9" i="1"/>
  <c r="S9" i="1"/>
  <c r="P9" i="1"/>
  <c r="Q8" i="1"/>
  <c r="R8" i="1"/>
  <c r="S8" i="1"/>
  <c r="P8" i="1"/>
  <c r="Q7" i="1"/>
  <c r="R7" i="1"/>
  <c r="S7" i="1"/>
  <c r="P7" i="1"/>
  <c r="Q6" i="1"/>
  <c r="R6" i="1"/>
  <c r="S6" i="1"/>
  <c r="P6" i="1"/>
  <c r="Q5" i="1"/>
  <c r="R5" i="1"/>
  <c r="S5" i="1"/>
  <c r="P5" i="1"/>
  <c r="Q4" i="1"/>
  <c r="R4" i="1"/>
  <c r="S4" i="1"/>
  <c r="P4" i="1"/>
  <c r="Q3" i="1"/>
  <c r="R3" i="1"/>
  <c r="S3" i="1"/>
  <c r="P3" i="1"/>
  <c r="J6" i="1"/>
  <c r="M6" i="1" s="1"/>
  <c r="K6" i="1"/>
  <c r="L6" i="1"/>
  <c r="J7" i="1"/>
  <c r="M7" i="1" s="1"/>
  <c r="K7" i="1"/>
  <c r="L7" i="1"/>
  <c r="J8" i="1"/>
  <c r="M8" i="1" s="1"/>
  <c r="K8" i="1"/>
  <c r="L8" i="1"/>
  <c r="J9" i="1"/>
  <c r="M9" i="1" s="1"/>
  <c r="K9" i="1"/>
  <c r="L9" i="1"/>
  <c r="J10" i="1"/>
  <c r="M10" i="1" s="1"/>
  <c r="K10" i="1"/>
  <c r="L10" i="1"/>
  <c r="J11" i="1"/>
  <c r="M11" i="1" s="1"/>
  <c r="K11" i="1"/>
  <c r="L11" i="1"/>
  <c r="J12" i="1"/>
  <c r="M12" i="1" s="1"/>
  <c r="K12" i="1"/>
  <c r="L12" i="1"/>
  <c r="J13" i="1"/>
  <c r="M13" i="1" s="1"/>
  <c r="K13" i="1"/>
  <c r="L13" i="1"/>
  <c r="J14" i="1"/>
  <c r="M14" i="1" s="1"/>
  <c r="K14" i="1"/>
  <c r="L14" i="1"/>
  <c r="J15" i="1"/>
  <c r="M15" i="1" s="1"/>
  <c r="K15" i="1"/>
  <c r="L15" i="1"/>
  <c r="J16" i="1"/>
  <c r="M16" i="1" s="1"/>
  <c r="K16" i="1"/>
  <c r="L16" i="1"/>
  <c r="J17" i="1"/>
  <c r="M17" i="1" s="1"/>
  <c r="K17" i="1"/>
  <c r="L17" i="1"/>
  <c r="J18" i="1"/>
  <c r="M18" i="1" s="1"/>
  <c r="K18" i="1"/>
  <c r="L18" i="1"/>
  <c r="J19" i="1"/>
  <c r="M19" i="1" s="1"/>
  <c r="K19" i="1"/>
  <c r="L19" i="1"/>
  <c r="J20" i="1"/>
  <c r="M20" i="1" s="1"/>
  <c r="K20" i="1"/>
  <c r="L20" i="1"/>
  <c r="J21" i="1"/>
  <c r="M21" i="1" s="1"/>
  <c r="K21" i="1"/>
  <c r="L21" i="1"/>
  <c r="J22" i="1"/>
  <c r="M22" i="1" s="1"/>
  <c r="K22" i="1"/>
  <c r="L22" i="1"/>
  <c r="J23" i="1"/>
  <c r="M23" i="1" s="1"/>
  <c r="K23" i="1"/>
  <c r="L23" i="1"/>
  <c r="J24" i="1"/>
  <c r="M24" i="1" s="1"/>
  <c r="K24" i="1"/>
  <c r="L24" i="1"/>
  <c r="J25" i="1"/>
  <c r="M25" i="1" s="1"/>
  <c r="K25" i="1"/>
  <c r="L25" i="1"/>
  <c r="J26" i="1"/>
  <c r="M26" i="1" s="1"/>
  <c r="K26" i="1"/>
  <c r="L26" i="1"/>
  <c r="J27" i="1"/>
  <c r="M27" i="1" s="1"/>
  <c r="K27" i="1"/>
  <c r="L27" i="1"/>
  <c r="J28" i="1"/>
  <c r="M28" i="1" s="1"/>
  <c r="K28" i="1"/>
  <c r="L28" i="1"/>
  <c r="J29" i="1"/>
  <c r="M29" i="1" s="1"/>
  <c r="K29" i="1"/>
  <c r="L29" i="1"/>
  <c r="J30" i="1"/>
  <c r="M30" i="1" s="1"/>
  <c r="K30" i="1"/>
  <c r="L30" i="1"/>
  <c r="J31" i="1"/>
  <c r="M31" i="1" s="1"/>
  <c r="K31" i="1"/>
  <c r="L31" i="1"/>
  <c r="J32" i="1"/>
  <c r="M32" i="1" s="1"/>
  <c r="K32" i="1"/>
  <c r="L32" i="1"/>
  <c r="J33" i="1"/>
  <c r="M33" i="1" s="1"/>
  <c r="K33" i="1"/>
  <c r="L33" i="1"/>
  <c r="J34" i="1"/>
  <c r="M34" i="1" s="1"/>
  <c r="K34" i="1"/>
  <c r="L34" i="1"/>
  <c r="J35" i="1"/>
  <c r="M35" i="1" s="1"/>
  <c r="K35" i="1"/>
  <c r="L35" i="1"/>
  <c r="J36" i="1"/>
  <c r="M36" i="1" s="1"/>
  <c r="K36" i="1"/>
  <c r="L36" i="1"/>
  <c r="J37" i="1"/>
  <c r="M37" i="1" s="1"/>
  <c r="K37" i="1"/>
  <c r="L37" i="1"/>
  <c r="J38" i="1"/>
  <c r="M38" i="1" s="1"/>
  <c r="K38" i="1"/>
  <c r="L38" i="1"/>
  <c r="J39" i="1"/>
  <c r="M39" i="1" s="1"/>
  <c r="K39" i="1"/>
  <c r="L39" i="1"/>
  <c r="J40" i="1"/>
  <c r="M40" i="1" s="1"/>
  <c r="K40" i="1"/>
  <c r="L40" i="1"/>
  <c r="J41" i="1"/>
  <c r="M41" i="1" s="1"/>
  <c r="K41" i="1"/>
  <c r="L41" i="1"/>
  <c r="R22" i="1"/>
  <c r="R17" i="1"/>
  <c r="R18" i="1"/>
  <c r="R19" i="1"/>
  <c r="R20" i="1"/>
  <c r="R21" i="1"/>
  <c r="Q19" i="1"/>
  <c r="P19" i="1"/>
  <c r="Q20" i="1"/>
  <c r="P20" i="1"/>
  <c r="Q17" i="1"/>
  <c r="P17" i="1"/>
  <c r="P21" i="1"/>
  <c r="Q21" i="1"/>
  <c r="P22" i="1"/>
  <c r="Q22" i="1"/>
  <c r="Q18" i="1"/>
  <c r="P18" i="1"/>
  <c r="R16" i="1"/>
  <c r="Q16" i="1"/>
  <c r="P16" i="1"/>
  <c r="L4" i="1"/>
  <c r="L5" i="1"/>
  <c r="L3" i="1"/>
  <c r="K4" i="1"/>
  <c r="K5" i="1"/>
  <c r="K3" i="1"/>
  <c r="J4" i="1"/>
  <c r="J5" i="1"/>
  <c r="J3" i="1"/>
  <c r="R23" i="1" l="1"/>
  <c r="P23" i="1"/>
  <c r="Q23" i="1"/>
  <c r="S22" i="1"/>
  <c r="S19" i="1"/>
  <c r="S20" i="1"/>
  <c r="S16" i="1"/>
  <c r="S21" i="1"/>
  <c r="S17" i="1"/>
  <c r="S18" i="1"/>
  <c r="M5" i="1"/>
  <c r="M3" i="1"/>
  <c r="M4" i="1"/>
  <c r="P12" i="1" l="1"/>
  <c r="Q12" i="1"/>
  <c r="S23" i="1"/>
  <c r="R12" i="1"/>
  <c r="S12" i="1" l="1"/>
</calcChain>
</file>

<file path=xl/sharedStrings.xml><?xml version="1.0" encoding="utf-8"?>
<sst xmlns="http://schemas.openxmlformats.org/spreadsheetml/2006/main" count="636" uniqueCount="164">
  <si>
    <t>Třída</t>
  </si>
  <si>
    <t>Jméno</t>
  </si>
  <si>
    <t>Obor</t>
  </si>
  <si>
    <t>Univerzita</t>
  </si>
  <si>
    <t>Fakulta</t>
  </si>
  <si>
    <t>Město</t>
  </si>
  <si>
    <t>obor</t>
  </si>
  <si>
    <t>8. E</t>
  </si>
  <si>
    <t>4.S</t>
  </si>
  <si>
    <t>4.A</t>
  </si>
  <si>
    <t>celkem</t>
  </si>
  <si>
    <t>směr</t>
  </si>
  <si>
    <t>8.E</t>
  </si>
  <si>
    <t>práva</t>
  </si>
  <si>
    <t>ZČU</t>
  </si>
  <si>
    <t>Právnická f.</t>
  </si>
  <si>
    <t>Práva</t>
  </si>
  <si>
    <t>Plzeň</t>
  </si>
  <si>
    <t>právo a veřejná správa</t>
  </si>
  <si>
    <t>ekonomie</t>
  </si>
  <si>
    <t>JU</t>
  </si>
  <si>
    <t>Ekonomická f.</t>
  </si>
  <si>
    <t>Č. Budějovice</t>
  </si>
  <si>
    <t>správa</t>
  </si>
  <si>
    <t>ekonomie a managemant</t>
  </si>
  <si>
    <t>chemie</t>
  </si>
  <si>
    <t>VŠCHT</t>
  </si>
  <si>
    <t>F. chemicko-inženýrská</t>
  </si>
  <si>
    <t>Praha</t>
  </si>
  <si>
    <t>humanitní a společ. Vědy</t>
  </si>
  <si>
    <t>sport</t>
  </si>
  <si>
    <t>UK</t>
  </si>
  <si>
    <t>FTVS</t>
  </si>
  <si>
    <t>management</t>
  </si>
  <si>
    <t>přírodní vědy</t>
  </si>
  <si>
    <t>architektura</t>
  </si>
  <si>
    <t>ČVUT</t>
  </si>
  <si>
    <t>F. architektury</t>
  </si>
  <si>
    <t>marketing</t>
  </si>
  <si>
    <t>Medicína a farmacie</t>
  </si>
  <si>
    <t>učitelství</t>
  </si>
  <si>
    <t>MUNI</t>
  </si>
  <si>
    <t>Pedagogická f.</t>
  </si>
  <si>
    <t>Brno</t>
  </si>
  <si>
    <t>politologie</t>
  </si>
  <si>
    <t>Učitelství a sport</t>
  </si>
  <si>
    <t>lékařství</t>
  </si>
  <si>
    <t>Lékařská f. Plzeň</t>
  </si>
  <si>
    <t>psychologie</t>
  </si>
  <si>
    <t>technika a informatika</t>
  </si>
  <si>
    <t>sociologie</t>
  </si>
  <si>
    <t>zemědělství a veterina</t>
  </si>
  <si>
    <t>humanitní</t>
  </si>
  <si>
    <t>kultura a umění</t>
  </si>
  <si>
    <t>žurnalistika</t>
  </si>
  <si>
    <t>F. humanitních studií</t>
  </si>
  <si>
    <t>jazyky</t>
  </si>
  <si>
    <t>historie</t>
  </si>
  <si>
    <t>fyzika</t>
  </si>
  <si>
    <t>město</t>
  </si>
  <si>
    <t>fyzioterapie</t>
  </si>
  <si>
    <t>Fyzioterapie</t>
  </si>
  <si>
    <t>Filosofická f.</t>
  </si>
  <si>
    <t>matematika</t>
  </si>
  <si>
    <t>USA</t>
  </si>
  <si>
    <t>informatika</t>
  </si>
  <si>
    <t>F. informačních technologií</t>
  </si>
  <si>
    <t>Informatika</t>
  </si>
  <si>
    <t>příroda</t>
  </si>
  <si>
    <t>Rakousko</t>
  </si>
  <si>
    <t>F. sociálních studií</t>
  </si>
  <si>
    <t>stomatologie</t>
  </si>
  <si>
    <t>farmacie</t>
  </si>
  <si>
    <t>Ostrava</t>
  </si>
  <si>
    <t>Lékařská f.</t>
  </si>
  <si>
    <t>biomedicína</t>
  </si>
  <si>
    <t>ČZU</t>
  </si>
  <si>
    <t>Provozně ekonomická f.</t>
  </si>
  <si>
    <t>záchranářství</t>
  </si>
  <si>
    <t>pedagogika</t>
  </si>
  <si>
    <t>F. sociálních věd</t>
  </si>
  <si>
    <t>technika</t>
  </si>
  <si>
    <t>geodézie</t>
  </si>
  <si>
    <t>Stavebni f.</t>
  </si>
  <si>
    <t>1. lékařská f.</t>
  </si>
  <si>
    <t>zemědělství</t>
  </si>
  <si>
    <t>Aj a literatura</t>
  </si>
  <si>
    <t>lesnictví</t>
  </si>
  <si>
    <t>veterina</t>
  </si>
  <si>
    <t>tanec</t>
  </si>
  <si>
    <t>hudba</t>
  </si>
  <si>
    <t>herectví</t>
  </si>
  <si>
    <t>režie</t>
  </si>
  <si>
    <t>4. S</t>
  </si>
  <si>
    <t>zahraničí</t>
  </si>
  <si>
    <t>Matematicko-fyzikální f.</t>
  </si>
  <si>
    <t>Strojní f.</t>
  </si>
  <si>
    <t>Z-TV</t>
  </si>
  <si>
    <t>F. potravinářské a biochemické technologie</t>
  </si>
  <si>
    <t>VŠE</t>
  </si>
  <si>
    <t>F. mezinárodních vztahů</t>
  </si>
  <si>
    <t>F. zemědělská</t>
  </si>
  <si>
    <t>Podniková ekonomika a management</t>
  </si>
  <si>
    <t>Zdravotně sociální f.</t>
  </si>
  <si>
    <t>3. lékařská f.</t>
  </si>
  <si>
    <t>zdravotnické záchranářství</t>
  </si>
  <si>
    <t>4. A</t>
  </si>
  <si>
    <t>Teologická f.</t>
  </si>
  <si>
    <t>F. chemické technologie</t>
  </si>
  <si>
    <t>Přírodovědecká f.</t>
  </si>
  <si>
    <t>F. financí a účetnictví</t>
  </si>
  <si>
    <t>finance</t>
  </si>
  <si>
    <t>OSU</t>
  </si>
  <si>
    <t>F. zemědělské techniky</t>
  </si>
  <si>
    <t>F. informatiky a statistiky</t>
  </si>
  <si>
    <t>Ekonomicko-správní f.</t>
  </si>
  <si>
    <t>Ekonomie</t>
  </si>
  <si>
    <t>VŠPP</t>
  </si>
  <si>
    <t>2. lékařská f.</t>
  </si>
  <si>
    <t>Národněhospodářská f.</t>
  </si>
  <si>
    <t>VŠTE</t>
  </si>
  <si>
    <t>Wellness specialista</t>
  </si>
  <si>
    <t>Univerzita obrany</t>
  </si>
  <si>
    <t>Vojenský leadership</t>
  </si>
  <si>
    <t>UO</t>
  </si>
  <si>
    <t>Bi-TV</t>
  </si>
  <si>
    <t>Ekonomika a manegemant</t>
  </si>
  <si>
    <t>J. Hradec</t>
  </si>
  <si>
    <t>Management</t>
  </si>
  <si>
    <t>Kondiční trenér</t>
  </si>
  <si>
    <t>Politologie a veřejná politika</t>
  </si>
  <si>
    <t>Porodní asistentka</t>
  </si>
  <si>
    <t>Aplikovaná ekologie</t>
  </si>
  <si>
    <t>Měřící  a výpočetní technika</t>
  </si>
  <si>
    <t>AMBIS</t>
  </si>
  <si>
    <t>bezpečnost</t>
  </si>
  <si>
    <t>Kriminalistika a kriminologie</t>
  </si>
  <si>
    <t>nestuduje, cestuje</t>
  </si>
  <si>
    <t>Kukturní a sportovní diplomacie</t>
  </si>
  <si>
    <t>UCP</t>
  </si>
  <si>
    <t>Univerzity College Pragu</t>
  </si>
  <si>
    <t>North Idaho College - fyzioterapie</t>
  </si>
  <si>
    <t>Elektrotechnická f.</t>
  </si>
  <si>
    <t>Farmaceutická f.</t>
  </si>
  <si>
    <t>Dopravní f.</t>
  </si>
  <si>
    <t>Labor. a medicínská biologie</t>
  </si>
  <si>
    <t>Aplikovaná informatika</t>
  </si>
  <si>
    <t>M-Inf</t>
  </si>
  <si>
    <t>filosofie</t>
  </si>
  <si>
    <t>umění</t>
  </si>
  <si>
    <t>F. designu a umění</t>
  </si>
  <si>
    <t>design a umění</t>
  </si>
  <si>
    <t>logopedie</t>
  </si>
  <si>
    <t>AMU</t>
  </si>
  <si>
    <t>Divadelní f.</t>
  </si>
  <si>
    <t>D-ZSV</t>
  </si>
  <si>
    <t>enviromentální zdraví</t>
  </si>
  <si>
    <t>Mol. Biologie a bilogie organismů</t>
  </si>
  <si>
    <t>M-Bi</t>
  </si>
  <si>
    <t>právo</t>
  </si>
  <si>
    <t>Čj-Zsv</t>
  </si>
  <si>
    <t>Ars management</t>
  </si>
  <si>
    <t xml:space="preserve">Čj- Aj </t>
  </si>
  <si>
    <t>uč. Pro 1.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</si>
</sst>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F1F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FFD1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5" fillId="0" borderId="0" xfId="1"/>
    <xf numFmtId="0" fontId="6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0" fillId="2" borderId="1" xfId="0" applyFill="1" applyBorder="1"/>
    <xf numFmtId="0" fontId="9" fillId="0" borderId="1" xfId="0" applyFont="1" applyBorder="1" applyAlignment="1">
      <alignment vertical="center"/>
    </xf>
    <xf numFmtId="0" fontId="9" fillId="0" borderId="0" xfId="0" applyFont="1"/>
    <xf numFmtId="0" fontId="5" fillId="0" borderId="0" xfId="1" applyAlignment="1">
      <alignment vertical="center"/>
    </xf>
    <xf numFmtId="0" fontId="5" fillId="0" borderId="0" xfId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1" xfId="0" applyFill="1" applyBorder="1" applyAlignment="1">
      <alignment horizontal="left" vertical="center"/>
    </xf>
    <xf numFmtId="0" fontId="5" fillId="3" borderId="1" xfId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8" fillId="0" borderId="1" xfId="0" applyFont="1" applyBorder="1"/>
    <xf numFmtId="0" fontId="5" fillId="0" borderId="1" xfId="1" applyBorder="1"/>
    <xf numFmtId="0" fontId="1" fillId="0" borderId="1" xfId="0" applyFont="1" applyBorder="1"/>
    <xf numFmtId="0" fontId="1" fillId="2" borderId="1" xfId="0" applyFont="1" applyFill="1" applyBorder="1"/>
    <xf numFmtId="0" fontId="11" fillId="0" borderId="1" xfId="0" applyFont="1" applyBorder="1"/>
    <xf numFmtId="0" fontId="0" fillId="0" borderId="1" xfId="0" applyBorder="1" applyAlignment="1">
      <alignment wrapText="1"/>
    </xf>
    <xf numFmtId="0" fontId="0" fillId="0" borderId="5" xfId="0" applyBorder="1"/>
    <xf numFmtId="0" fontId="6" fillId="0" borderId="0" xfId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 2" xfId="1" xr:uid="{C65B7BFE-7384-4576-9867-1379690503CC}"/>
    <cellStyle name="Normální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ED7C2F"/>
      <color rgb="FF7CB953"/>
      <color rgb="FFFFD1FF"/>
      <color rgb="FFAFFFAF"/>
      <color rgb="FFBDF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500"/>
              <a:t>Maturanti 2023/24 - nástup na vysoké školy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'Maturanti 2023-24'!$O$3:$O$11</c:f>
              <c:strCache>
                <c:ptCount val="9"/>
                <c:pt idx="0">
                  <c:v>právo a veřejná správa</c:v>
                </c:pt>
                <c:pt idx="1">
                  <c:v>ekonomie a managemant</c:v>
                </c:pt>
                <c:pt idx="2">
                  <c:v>humanitní a společ. Vědy</c:v>
                </c:pt>
                <c:pt idx="3">
                  <c:v>přírodní vědy</c:v>
                </c:pt>
                <c:pt idx="4">
                  <c:v>Medicína a farmacie</c:v>
                </c:pt>
                <c:pt idx="5">
                  <c:v>Učitelství a sport</c:v>
                </c:pt>
                <c:pt idx="6">
                  <c:v>technika a informatika</c:v>
                </c:pt>
                <c:pt idx="7">
                  <c:v>zemědělství a veterina</c:v>
                </c:pt>
                <c:pt idx="8">
                  <c:v>kultura a umění</c:v>
                </c:pt>
              </c:strCache>
            </c:strRef>
          </c:cat>
          <c:val>
            <c:numRef>
              <c:f>'Maturanti 2023-24'!$S$3:$S$11</c:f>
              <c:numCache>
                <c:formatCode>General</c:formatCode>
                <c:ptCount val="9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17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B-485C-837D-7719ABC07E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96467552"/>
        <c:axId val="696468864"/>
      </c:barChart>
      <c:catAx>
        <c:axId val="69646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8864"/>
        <c:crosses val="autoZero"/>
        <c:auto val="1"/>
        <c:lblAlgn val="ctr"/>
        <c:lblOffset val="100"/>
        <c:noMultiLvlLbl val="0"/>
      </c:catAx>
      <c:valAx>
        <c:axId val="69646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/>
              <a:t>SG maturanti 2023/24 - nástup na vysoké školy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'Maturanti 2023-24'!$Q$2</c:f>
              <c:strCache>
                <c:ptCount val="1"/>
                <c:pt idx="0">
                  <c:v>4.S</c:v>
                </c:pt>
              </c:strCache>
            </c:strRef>
          </c:tx>
          <c:spPr>
            <a:solidFill>
              <a:srgbClr val="7CB953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'Maturanti 2023-24'!$O$3:$O$11</c:f>
              <c:strCache>
                <c:ptCount val="9"/>
                <c:pt idx="0">
                  <c:v>právo a veřejná správa</c:v>
                </c:pt>
                <c:pt idx="1">
                  <c:v>ekonomie a managemant</c:v>
                </c:pt>
                <c:pt idx="2">
                  <c:v>humanitní a společ. Vědy</c:v>
                </c:pt>
                <c:pt idx="3">
                  <c:v>přírodní vědy</c:v>
                </c:pt>
                <c:pt idx="4">
                  <c:v>Medicína a farmacie</c:v>
                </c:pt>
                <c:pt idx="5">
                  <c:v>Učitelství a sport</c:v>
                </c:pt>
                <c:pt idx="6">
                  <c:v>technika a informatika</c:v>
                </c:pt>
                <c:pt idx="7">
                  <c:v>zemědělství a veterina</c:v>
                </c:pt>
                <c:pt idx="8">
                  <c:v>kultura a umění</c:v>
                </c:pt>
              </c:strCache>
            </c:strRef>
          </c:cat>
          <c:val>
            <c:numRef>
              <c:f>'Maturanti 2023-24'!$Q$3:$Q$11</c:f>
              <c:numCache>
                <c:formatCode>General</c:formatCode>
                <c:ptCount val="9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9-4276-A2DA-5D25906F6FE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96467552"/>
        <c:axId val="696468864"/>
      </c:barChart>
      <c:catAx>
        <c:axId val="69646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8864"/>
        <c:crosses val="autoZero"/>
        <c:auto val="1"/>
        <c:lblAlgn val="ctr"/>
        <c:lblOffset val="100"/>
        <c:noMultiLvlLbl val="0"/>
      </c:catAx>
      <c:valAx>
        <c:axId val="69646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/>
              <a:t>8.E,</a:t>
            </a:r>
            <a:r>
              <a:rPr lang="cs-CZ" sz="1400" baseline="0"/>
              <a:t> 4.A</a:t>
            </a:r>
            <a:r>
              <a:rPr lang="cs-CZ" sz="1400"/>
              <a:t> maturanti 2023/24 - nástup na VŠ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'Maturanti 2023-24'!$P$2</c:f>
              <c:strCache>
                <c:ptCount val="1"/>
                <c:pt idx="0">
                  <c:v>8.E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'Maturanti 2023-24'!$O$3:$O$11</c:f>
              <c:strCache>
                <c:ptCount val="9"/>
                <c:pt idx="0">
                  <c:v>právo a veřejná správa</c:v>
                </c:pt>
                <c:pt idx="1">
                  <c:v>ekonomie a managemant</c:v>
                </c:pt>
                <c:pt idx="2">
                  <c:v>humanitní a společ. Vědy</c:v>
                </c:pt>
                <c:pt idx="3">
                  <c:v>přírodní vědy</c:v>
                </c:pt>
                <c:pt idx="4">
                  <c:v>Medicína a farmacie</c:v>
                </c:pt>
                <c:pt idx="5">
                  <c:v>Učitelství a sport</c:v>
                </c:pt>
                <c:pt idx="6">
                  <c:v>technika a informatika</c:v>
                </c:pt>
                <c:pt idx="7">
                  <c:v>zemědělství a veterina</c:v>
                </c:pt>
                <c:pt idx="8">
                  <c:v>kultura a umění</c:v>
                </c:pt>
              </c:strCache>
            </c:strRef>
          </c:cat>
          <c:val>
            <c:numRef>
              <c:f>'Maturanti 2023-24'!$P$3:$P$11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7-4AFE-8BA8-713BEF4877ED}"/>
            </c:ext>
          </c:extLst>
        </c:ser>
        <c:ser>
          <c:idx val="1"/>
          <c:order val="1"/>
          <c:tx>
            <c:strRef>
              <c:f>'Maturanti 2023-24'!$R$2</c:f>
              <c:strCache>
                <c:ptCount val="1"/>
                <c:pt idx="0">
                  <c:v>4.A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'Maturanti 2023-24'!$R$3:$R$11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7-4AFE-8BA8-713BEF4877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696467552"/>
        <c:axId val="696468864"/>
      </c:barChart>
      <c:catAx>
        <c:axId val="69646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8864"/>
        <c:crosses val="autoZero"/>
        <c:auto val="1"/>
        <c:lblAlgn val="ctr"/>
        <c:lblOffset val="100"/>
        <c:noMultiLvlLbl val="0"/>
      </c:catAx>
      <c:valAx>
        <c:axId val="69646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/>
              <a:t>8.E,</a:t>
            </a:r>
            <a:r>
              <a:rPr lang="cs-CZ" sz="1400" baseline="0"/>
              <a:t> 4.A, 4.S</a:t>
            </a:r>
            <a:r>
              <a:rPr lang="cs-CZ" sz="1400"/>
              <a:t> maturanti 2023/24 - nástup na VŠ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'Maturanti 2023-24'!$P$2</c:f>
              <c:strCache>
                <c:ptCount val="1"/>
                <c:pt idx="0">
                  <c:v>8.E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'Maturanti 2023-24'!$O$3:$O$11</c:f>
              <c:strCache>
                <c:ptCount val="9"/>
                <c:pt idx="0">
                  <c:v>právo a veřejná správa</c:v>
                </c:pt>
                <c:pt idx="1">
                  <c:v>ekonomie a managemant</c:v>
                </c:pt>
                <c:pt idx="2">
                  <c:v>humanitní a společ. Vědy</c:v>
                </c:pt>
                <c:pt idx="3">
                  <c:v>přírodní vědy</c:v>
                </c:pt>
                <c:pt idx="4">
                  <c:v>Medicína a farmacie</c:v>
                </c:pt>
                <c:pt idx="5">
                  <c:v>Učitelství a sport</c:v>
                </c:pt>
                <c:pt idx="6">
                  <c:v>technika a informatika</c:v>
                </c:pt>
                <c:pt idx="7">
                  <c:v>zemědělství a veterina</c:v>
                </c:pt>
                <c:pt idx="8">
                  <c:v>kultura a umění</c:v>
                </c:pt>
              </c:strCache>
            </c:strRef>
          </c:cat>
          <c:val>
            <c:numRef>
              <c:f>'Maturanti 2023-24'!$P$3:$P$11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7-4EB3-AFED-05049A0C4F0C}"/>
            </c:ext>
          </c:extLst>
        </c:ser>
        <c:ser>
          <c:idx val="1"/>
          <c:order val="1"/>
          <c:tx>
            <c:strRef>
              <c:f>'Maturanti 2023-24'!$R$2</c:f>
              <c:strCache>
                <c:ptCount val="1"/>
                <c:pt idx="0">
                  <c:v>4.A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'Maturanti 2023-24'!$R$3:$R$11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7-4EB3-AFED-05049A0C4F0C}"/>
            </c:ext>
          </c:extLst>
        </c:ser>
        <c:ser>
          <c:idx val="2"/>
          <c:order val="2"/>
          <c:tx>
            <c:strRef>
              <c:f>'Maturanti 2023-24'!$Q$2</c:f>
              <c:strCache>
                <c:ptCount val="1"/>
                <c:pt idx="0">
                  <c:v>4.S</c:v>
                </c:pt>
              </c:strCache>
            </c:strRef>
          </c:tx>
          <c:spPr>
            <a:solidFill>
              <a:srgbClr val="7CB953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'Maturanti 2023-24'!$Q$3:$Q$11</c:f>
              <c:numCache>
                <c:formatCode>General</c:formatCode>
                <c:ptCount val="9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7-4EB3-AFED-05049A0C4F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696467552"/>
        <c:axId val="696468864"/>
      </c:barChart>
      <c:catAx>
        <c:axId val="69646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8864"/>
        <c:crosses val="autoZero"/>
        <c:auto val="1"/>
        <c:lblAlgn val="ctr"/>
        <c:lblOffset val="100"/>
        <c:noMultiLvlLbl val="0"/>
      </c:catAx>
      <c:valAx>
        <c:axId val="696468864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646755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300"/>
              <a:t>Maturanti 2021/22 - nástup na VŠ </a:t>
            </a:r>
          </a:p>
          <a:p>
            <a:pPr>
              <a:defRPr sz="1300"/>
            </a:pPr>
            <a:r>
              <a:rPr lang="cs-CZ" sz="1300"/>
              <a:t>podle místa</a:t>
            </a:r>
          </a:p>
        </c:rich>
      </c:tx>
      <c:layout>
        <c:manualLayout>
          <c:xMode val="edge"/>
          <c:yMode val="edge"/>
          <c:x val="0.2010902750566296"/>
          <c:y val="4.507699572203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372205545024745E-2"/>
          <c:y val="0.18885766850823393"/>
          <c:w val="0.89646809855590714"/>
          <c:h val="0.77478346569203704"/>
        </c:manualLayout>
      </c:layout>
      <c:doughnutChart>
        <c:varyColors val="1"/>
        <c:ser>
          <c:idx val="3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53-48A3-A226-2B0A13E2C0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53-48A3-A226-2B0A13E2C01F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53-48A3-A226-2B0A13E2C0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B53-48A3-A226-2B0A13E2C01F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B53-48A3-A226-2B0A13E2C0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B53-48A3-A226-2B0A13E2C01F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B53-48A3-A226-2B0A13E2C01F}"/>
              </c:ext>
            </c:extLst>
          </c:dPt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'Maturanti 2023-24'!$O$16:$O$22</c:f>
              <c:strCache>
                <c:ptCount val="7"/>
                <c:pt idx="0">
                  <c:v>Brno</c:v>
                </c:pt>
                <c:pt idx="1">
                  <c:v>USA</c:v>
                </c:pt>
                <c:pt idx="2">
                  <c:v>Praha</c:v>
                </c:pt>
                <c:pt idx="3">
                  <c:v>Rakousko</c:v>
                </c:pt>
                <c:pt idx="4">
                  <c:v>Č. Budějovice</c:v>
                </c:pt>
                <c:pt idx="5">
                  <c:v>Ostrava</c:v>
                </c:pt>
                <c:pt idx="6">
                  <c:v>Plzeň</c:v>
                </c:pt>
              </c:strCache>
            </c:strRef>
          </c:cat>
          <c:val>
            <c:numRef>
              <c:f>'Maturanti 2023-24'!$S$16:$S$22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41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3-48A3-A226-2B0A13E2C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289560</xdr:colOff>
      <xdr:row>0</xdr:row>
      <xdr:rowOff>171450</xdr:rowOff>
    </xdr:from>
    <xdr:to>
      <xdr:col>26</xdr:col>
      <xdr:colOff>472440</xdr:colOff>
      <xdr:row>15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15093D-D915-F0E9-722B-F151BD98E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297180</xdr:colOff>
      <xdr:row>15</xdr:row>
      <xdr:rowOff>114300</xdr:rowOff>
    </xdr:from>
    <xdr:to>
      <xdr:col>26</xdr:col>
      <xdr:colOff>480060</xdr:colOff>
      <xdr:row>29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F8092B-1498-40C6-8C1B-3E035E73A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281940</xdr:colOff>
      <xdr:row>30</xdr:row>
      <xdr:rowOff>99060</xdr:rowOff>
    </xdr:from>
    <xdr:to>
      <xdr:col>26</xdr:col>
      <xdr:colOff>464820</xdr:colOff>
      <xdr:row>44</xdr:row>
      <xdr:rowOff>140970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241C1D-11F3-4790-9CCF-EDC16A05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266700</xdr:colOff>
      <xdr:row>45</xdr:row>
      <xdr:rowOff>17145</xdr:rowOff>
    </xdr:from>
    <xdr:to>
      <xdr:col>26</xdr:col>
      <xdr:colOff>449580</xdr:colOff>
      <xdr:row>59</xdr:row>
      <xdr:rowOff>89535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DADF2-723A-416C-B309-949A29924EE3}"/>
            </a:ext>
            <a:ext uri="{147F2762-F138-4A5C-976F-8EAC2B608ADB}">
              <a16:predDERef xmlns:a16="http://schemas.microsoft.com/office/drawing/2014/main" pred="{F6241C1D-11F3-4790-9CCF-EDC16A05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164758</xdr:colOff>
      <xdr:row>23</xdr:row>
      <xdr:rowOff>108379</xdr:rowOff>
    </xdr:from>
    <xdr:to>
      <xdr:col>19</xdr:col>
      <xdr:colOff>0</xdr:colOff>
      <xdr:row>43</xdr:row>
      <xdr:rowOff>108379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699BFB9-8D0F-1C26-8997-2B78692E7B7B}"/>
            </a:ext>
            <a:ext uri="{147F2762-F138-4A5C-976F-8EAC2B608ADB}">
              <a16:predDERef xmlns:a16="http://schemas.microsoft.com/office/drawing/2014/main" pred="{E64DADF2-723A-416C-B309-949A29924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5BC7D8-3438-448D-BA0A-F66897444A3C}" name="Table1" displayName="Table1" ref="A1:D42" totalsRowShown="0">
  <autoFilter ref="A1:D42" xr:uid="{975BC7D8-3438-448D-BA0A-F66897444A3C}"/>
  <sortState xmlns:xlrd2="http://schemas.microsoft.com/office/spreadsheetml/2017/richdata2" ref="A2:D41">
    <sortCondition ref="C1:C41"/>
  </sortState>
  <tableColumns count="4">
    <tableColumn id="1" xr3:uid="{15E81381-6A32-41E7-B3D2-641AF3D48C47}" name="Univerzita"/>
    <tableColumn id="2" xr3:uid="{9B4D18EB-3ADB-4A16-8E29-0BFB0FA80251}" name="Fakulta"/>
    <tableColumn id="3" xr3:uid="{BCEB70C5-FC50-4230-A71D-F3C4F3F50826}" name="město"/>
    <tableColumn id="4" xr3:uid="{AF88F5B3-A744-4B5E-BCEC-FDFA3F150706}" name="smě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tabSelected="1" topLeftCell="G1" zoomScale="103" zoomScaleNormal="70" workbookViewId="0">
      <selection activeCell="B109" sqref="B109"/>
    </sheetView>
  </sheetViews>
  <sheetFormatPr defaultRowHeight="14.5" x14ac:dyDescent="0.35"/>
  <cols>
    <col min="1" max="1" width="5.36328125" customWidth="1"/>
    <col min="2" max="2" width="21.453125" customWidth="1"/>
    <col min="3" max="3" width="11.36328125" customWidth="1"/>
    <col min="4" max="4" width="9.54296875" customWidth="1"/>
    <col min="5" max="5" width="23.36328125" customWidth="1"/>
    <col min="6" max="6" width="28.6328125" customWidth="1"/>
    <col min="7" max="7" width="11.6328125" customWidth="1"/>
    <col min="8" max="8" width="4.08984375" customWidth="1"/>
    <col min="9" max="9" width="15.6328125" customWidth="1"/>
    <col min="10" max="12" width="4.6328125" customWidth="1"/>
    <col min="13" max="13" width="8" customWidth="1"/>
    <col min="14" max="14" width="2.90625" customWidth="1"/>
    <col min="15" max="15" width="22.36328125" customWidth="1"/>
    <col min="16" max="16" width="6.90625" customWidth="1"/>
    <col min="17" max="18" width="4.6328125" customWidth="1"/>
    <col min="19" max="19" width="8.08984375" customWidth="1"/>
  </cols>
  <sheetData>
    <row r="1" spans="1:19" x14ac:dyDescent="0.35">
      <c r="B1" t="s">
        <v>12</v>
      </c>
    </row>
    <row r="2" spans="1:19" ht="15.5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2</v>
      </c>
      <c r="G2" s="15" t="s">
        <v>5</v>
      </c>
      <c r="I2" s="15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O2" s="15" t="s">
        <v>11</v>
      </c>
      <c r="P2" s="11" t="s">
        <v>12</v>
      </c>
      <c r="Q2" s="11" t="s">
        <v>8</v>
      </c>
      <c r="R2" s="11" t="s">
        <v>9</v>
      </c>
      <c r="S2" s="11" t="s">
        <v>10</v>
      </c>
    </row>
    <row r="3" spans="1:19" x14ac:dyDescent="0.35">
      <c r="A3" s="1" t="s">
        <v>7</v>
      </c>
      <c r="B3" s="60"/>
      <c r="C3" s="1" t="s">
        <v>40</v>
      </c>
      <c r="D3" s="1" t="s">
        <v>31</v>
      </c>
      <c r="E3" s="1" t="s">
        <v>42</v>
      </c>
      <c r="F3" s="1"/>
      <c r="G3" s="1" t="s">
        <v>28</v>
      </c>
      <c r="H3" s="19"/>
      <c r="I3" s="6" t="s">
        <v>13</v>
      </c>
      <c r="J3" s="30">
        <f>COUNTIF($C$3:$C$39,I3)</f>
        <v>3</v>
      </c>
      <c r="K3" s="30">
        <f>COUNTIF($C$40:$C$74,I3)</f>
        <v>3</v>
      </c>
      <c r="L3" s="30">
        <f>COUNTIF($C$75:$C$1115,I3)</f>
        <v>1</v>
      </c>
      <c r="M3" s="31">
        <f>SUM(J3:L3)</f>
        <v>7</v>
      </c>
      <c r="O3" s="6" t="s">
        <v>18</v>
      </c>
      <c r="P3" s="30">
        <f>J3+J4+J5</f>
        <v>3</v>
      </c>
      <c r="Q3" s="30">
        <f t="shared" ref="Q3:S3" si="0">K3+K4+K5</f>
        <v>5</v>
      </c>
      <c r="R3" s="30">
        <f t="shared" si="0"/>
        <v>1</v>
      </c>
      <c r="S3" s="30">
        <f t="shared" si="0"/>
        <v>9</v>
      </c>
    </row>
    <row r="4" spans="1:19" x14ac:dyDescent="0.35">
      <c r="A4" s="1" t="s">
        <v>7</v>
      </c>
      <c r="B4" s="60"/>
      <c r="C4" s="1" t="s">
        <v>50</v>
      </c>
      <c r="D4" s="1" t="s">
        <v>14</v>
      </c>
      <c r="E4" s="1" t="s">
        <v>103</v>
      </c>
      <c r="F4" s="1"/>
      <c r="G4" s="1" t="s">
        <v>17</v>
      </c>
      <c r="H4" s="19" t="s">
        <v>135</v>
      </c>
      <c r="I4" s="6" t="s">
        <v>23</v>
      </c>
      <c r="J4" s="30">
        <f t="shared" ref="J4:J5" si="1">COUNTIF($C$3:$C$39,I4)</f>
        <v>0</v>
      </c>
      <c r="K4" s="30">
        <f t="shared" ref="K4:K5" si="2">COUNTIF($C$40:$C$74,I4)</f>
        <v>0</v>
      </c>
      <c r="L4" s="30">
        <f t="shared" ref="L4:L5" si="3">COUNTIF($C$75:$C$1115,I4)</f>
        <v>0</v>
      </c>
      <c r="M4" s="31">
        <f t="shared" ref="M4:M5" si="4">SUM(J4:L4)</f>
        <v>0</v>
      </c>
      <c r="O4" s="1" t="s">
        <v>24</v>
      </c>
      <c r="P4" s="12">
        <f>SUM(J6:J8)</f>
        <v>0</v>
      </c>
      <c r="Q4" s="12">
        <f t="shared" ref="Q4:S4" si="5">SUM(K6:K8)</f>
        <v>6</v>
      </c>
      <c r="R4" s="12">
        <f t="shared" si="5"/>
        <v>3</v>
      </c>
      <c r="S4" s="12">
        <f t="shared" si="5"/>
        <v>9</v>
      </c>
    </row>
    <row r="5" spans="1:19" x14ac:dyDescent="0.35">
      <c r="A5" s="1" t="s">
        <v>7</v>
      </c>
      <c r="B5" s="60"/>
      <c r="C5" s="1" t="s">
        <v>81</v>
      </c>
      <c r="D5" s="1" t="s">
        <v>36</v>
      </c>
      <c r="E5" s="1" t="s">
        <v>142</v>
      </c>
      <c r="F5" s="1"/>
      <c r="G5" s="1" t="s">
        <v>28</v>
      </c>
      <c r="H5" s="19"/>
      <c r="I5" s="6" t="s">
        <v>135</v>
      </c>
      <c r="J5" s="30">
        <f t="shared" si="1"/>
        <v>0</v>
      </c>
      <c r="K5" s="30">
        <f t="shared" si="2"/>
        <v>2</v>
      </c>
      <c r="L5" s="30">
        <f t="shared" si="3"/>
        <v>0</v>
      </c>
      <c r="M5" s="31">
        <f t="shared" si="4"/>
        <v>2</v>
      </c>
      <c r="O5" s="32" t="s">
        <v>29</v>
      </c>
      <c r="P5" s="33">
        <f>SUM(J9:J15)</f>
        <v>6</v>
      </c>
      <c r="Q5" s="33">
        <f t="shared" ref="Q5:S5" si="6">SUM(K9:K15)</f>
        <v>2</v>
      </c>
      <c r="R5" s="33">
        <f t="shared" si="6"/>
        <v>4</v>
      </c>
      <c r="S5" s="33">
        <f t="shared" si="6"/>
        <v>12</v>
      </c>
    </row>
    <row r="6" spans="1:19" x14ac:dyDescent="0.35">
      <c r="A6" s="1" t="s">
        <v>7</v>
      </c>
      <c r="B6" s="60"/>
      <c r="C6" s="1" t="s">
        <v>81</v>
      </c>
      <c r="D6" s="1" t="s">
        <v>36</v>
      </c>
      <c r="E6" s="1" t="s">
        <v>83</v>
      </c>
      <c r="F6" s="1"/>
      <c r="G6" s="1" t="s">
        <v>28</v>
      </c>
      <c r="H6" s="19"/>
      <c r="I6" s="1" t="s">
        <v>19</v>
      </c>
      <c r="J6" s="12">
        <f t="shared" ref="J6:J26" si="7">COUNTIF($C$3:$C$39,I6)</f>
        <v>0</v>
      </c>
      <c r="K6" s="12">
        <f t="shared" ref="K6:K26" si="8">COUNTIF($C$40:$C$74,I6)</f>
        <v>4</v>
      </c>
      <c r="L6" s="12">
        <f t="shared" ref="L6:L26" si="9">COUNTIF($C$75:$C$1115,I6)</f>
        <v>1</v>
      </c>
      <c r="M6" s="13">
        <f t="shared" ref="M6:M7" si="10">SUM(J6:L6)</f>
        <v>5</v>
      </c>
      <c r="O6" s="35" t="s">
        <v>34</v>
      </c>
      <c r="P6" s="36">
        <f>SUM(J16:J19)</f>
        <v>1</v>
      </c>
      <c r="Q6" s="36">
        <f t="shared" ref="Q6:S6" si="11">SUM(K16:K19)</f>
        <v>1</v>
      </c>
      <c r="R6" s="36">
        <f t="shared" si="11"/>
        <v>5</v>
      </c>
      <c r="S6" s="36">
        <f t="shared" si="11"/>
        <v>7</v>
      </c>
    </row>
    <row r="7" spans="1:19" x14ac:dyDescent="0.35">
      <c r="A7" s="1" t="s">
        <v>7</v>
      </c>
      <c r="B7" s="60"/>
      <c r="C7" s="1" t="s">
        <v>81</v>
      </c>
      <c r="D7" s="1" t="s">
        <v>36</v>
      </c>
      <c r="E7" s="1" t="s">
        <v>142</v>
      </c>
      <c r="F7" s="1"/>
      <c r="G7" s="1" t="s">
        <v>28</v>
      </c>
      <c r="H7" s="19"/>
      <c r="I7" s="1" t="s">
        <v>33</v>
      </c>
      <c r="J7" s="12">
        <f t="shared" si="7"/>
        <v>0</v>
      </c>
      <c r="K7" s="12">
        <f t="shared" si="8"/>
        <v>2</v>
      </c>
      <c r="L7" s="12">
        <f t="shared" si="9"/>
        <v>2</v>
      </c>
      <c r="M7" s="13">
        <f t="shared" si="10"/>
        <v>4</v>
      </c>
      <c r="O7" s="38" t="s">
        <v>39</v>
      </c>
      <c r="P7" s="39">
        <f>SUM(J20:J25)</f>
        <v>4</v>
      </c>
      <c r="Q7" s="39">
        <f t="shared" ref="Q7:S7" si="12">SUM(K20:K25)</f>
        <v>3</v>
      </c>
      <c r="R7" s="39">
        <f t="shared" si="12"/>
        <v>1</v>
      </c>
      <c r="S7" s="39">
        <f t="shared" si="12"/>
        <v>8</v>
      </c>
    </row>
    <row r="8" spans="1:19" x14ac:dyDescent="0.35">
      <c r="A8" s="1" t="s">
        <v>7</v>
      </c>
      <c r="B8" s="60"/>
      <c r="C8" s="1" t="s">
        <v>81</v>
      </c>
      <c r="D8" s="1" t="s">
        <v>36</v>
      </c>
      <c r="E8" s="1" t="s">
        <v>142</v>
      </c>
      <c r="F8" s="1"/>
      <c r="G8" s="1" t="s">
        <v>28</v>
      </c>
      <c r="H8" s="19"/>
      <c r="I8" s="1" t="s">
        <v>38</v>
      </c>
      <c r="J8" s="12">
        <f t="shared" si="7"/>
        <v>0</v>
      </c>
      <c r="K8" s="12">
        <f t="shared" si="8"/>
        <v>0</v>
      </c>
      <c r="L8" s="12">
        <f t="shared" si="9"/>
        <v>0</v>
      </c>
      <c r="M8" s="13">
        <f t="shared" ref="M8:M26" si="13">SUM(J8:L8)</f>
        <v>0</v>
      </c>
      <c r="O8" s="44" t="s">
        <v>45</v>
      </c>
      <c r="P8" s="53">
        <f>SUM(J26:J29)</f>
        <v>1</v>
      </c>
      <c r="Q8" s="53">
        <f t="shared" ref="Q8:S8" si="14">SUM(K26:K29)</f>
        <v>5</v>
      </c>
      <c r="R8" s="53">
        <f t="shared" si="14"/>
        <v>8</v>
      </c>
      <c r="S8" s="53">
        <f t="shared" si="14"/>
        <v>14</v>
      </c>
    </row>
    <row r="9" spans="1:19" x14ac:dyDescent="0.35">
      <c r="A9" s="1" t="s">
        <v>7</v>
      </c>
      <c r="B9" s="60"/>
      <c r="C9" s="1" t="s">
        <v>46</v>
      </c>
      <c r="D9" s="1" t="s">
        <v>14</v>
      </c>
      <c r="E9" s="1" t="s">
        <v>47</v>
      </c>
      <c r="F9" s="1"/>
      <c r="G9" s="1" t="s">
        <v>17</v>
      </c>
      <c r="H9" s="19"/>
      <c r="I9" s="32" t="s">
        <v>44</v>
      </c>
      <c r="J9" s="33">
        <f t="shared" si="7"/>
        <v>0</v>
      </c>
      <c r="K9" s="33">
        <f t="shared" si="8"/>
        <v>2</v>
      </c>
      <c r="L9" s="33">
        <f t="shared" si="9"/>
        <v>0</v>
      </c>
      <c r="M9" s="34">
        <f t="shared" si="13"/>
        <v>2</v>
      </c>
      <c r="O9" s="41" t="s">
        <v>49</v>
      </c>
      <c r="P9" s="42">
        <f>SUM(J30:J33)</f>
        <v>14</v>
      </c>
      <c r="Q9" s="42">
        <f t="shared" ref="Q9:S9" si="15">SUM(K30:K33)</f>
        <v>2</v>
      </c>
      <c r="R9" s="42">
        <f t="shared" si="15"/>
        <v>1</v>
      </c>
      <c r="S9" s="42">
        <f t="shared" si="15"/>
        <v>17</v>
      </c>
    </row>
    <row r="10" spans="1:19" x14ac:dyDescent="0.35">
      <c r="A10" s="1" t="s">
        <v>7</v>
      </c>
      <c r="B10" s="60"/>
      <c r="C10" s="1" t="s">
        <v>81</v>
      </c>
      <c r="D10" s="1" t="s">
        <v>36</v>
      </c>
      <c r="E10" s="1" t="s">
        <v>83</v>
      </c>
      <c r="F10" s="1"/>
      <c r="G10" s="1" t="s">
        <v>28</v>
      </c>
      <c r="H10" s="19"/>
      <c r="I10" s="32" t="s">
        <v>48</v>
      </c>
      <c r="J10" s="33">
        <f t="shared" si="7"/>
        <v>0</v>
      </c>
      <c r="K10" s="33">
        <f t="shared" si="8"/>
        <v>0</v>
      </c>
      <c r="L10" s="33">
        <f t="shared" si="9"/>
        <v>1</v>
      </c>
      <c r="M10" s="34">
        <f t="shared" si="13"/>
        <v>1</v>
      </c>
      <c r="O10" s="47" t="s">
        <v>51</v>
      </c>
      <c r="P10" s="48">
        <f>SUM(J34:J36)</f>
        <v>0</v>
      </c>
      <c r="Q10" s="48">
        <f t="shared" ref="Q10:S10" si="16">SUM(K34:K36)</f>
        <v>0</v>
      </c>
      <c r="R10" s="48">
        <f t="shared" si="16"/>
        <v>0</v>
      </c>
      <c r="S10" s="48">
        <f t="shared" si="16"/>
        <v>0</v>
      </c>
    </row>
    <row r="11" spans="1:19" x14ac:dyDescent="0.35">
      <c r="A11" s="1" t="s">
        <v>7</v>
      </c>
      <c r="B11" s="60"/>
      <c r="C11" s="1" t="s">
        <v>72</v>
      </c>
      <c r="D11" s="1" t="s">
        <v>31</v>
      </c>
      <c r="E11" s="1" t="s">
        <v>143</v>
      </c>
      <c r="F11" s="1"/>
      <c r="G11" s="1" t="s">
        <v>28</v>
      </c>
      <c r="H11" s="19"/>
      <c r="I11" s="32" t="s">
        <v>50</v>
      </c>
      <c r="J11" s="33">
        <f t="shared" si="7"/>
        <v>3</v>
      </c>
      <c r="K11" s="33">
        <f t="shared" si="8"/>
        <v>0</v>
      </c>
      <c r="L11" s="33">
        <f t="shared" si="9"/>
        <v>0</v>
      </c>
      <c r="M11" s="34">
        <f t="shared" si="13"/>
        <v>3</v>
      </c>
      <c r="O11" s="50" t="s">
        <v>53</v>
      </c>
      <c r="P11" s="51">
        <f>SUM(J37:J41)</f>
        <v>0</v>
      </c>
      <c r="Q11" s="51">
        <f t="shared" ref="Q11:S11" si="17">SUM(K37:K41)</f>
        <v>0</v>
      </c>
      <c r="R11" s="51">
        <f t="shared" si="17"/>
        <v>1</v>
      </c>
      <c r="S11" s="51">
        <f t="shared" si="17"/>
        <v>1</v>
      </c>
    </row>
    <row r="12" spans="1:19" x14ac:dyDescent="0.35">
      <c r="A12" s="1" t="s">
        <v>7</v>
      </c>
      <c r="B12" s="60"/>
      <c r="C12" s="1" t="s">
        <v>52</v>
      </c>
      <c r="D12" s="1" t="s">
        <v>31</v>
      </c>
      <c r="E12" s="1" t="s">
        <v>62</v>
      </c>
      <c r="F12" s="1"/>
      <c r="G12" s="1" t="s">
        <v>28</v>
      </c>
      <c r="H12" s="19"/>
      <c r="I12" s="32" t="s">
        <v>52</v>
      </c>
      <c r="J12" s="33">
        <f t="shared" si="7"/>
        <v>3</v>
      </c>
      <c r="K12" s="33">
        <f t="shared" si="8"/>
        <v>0</v>
      </c>
      <c r="L12" s="33">
        <f t="shared" si="9"/>
        <v>3</v>
      </c>
      <c r="M12" s="34">
        <f t="shared" si="13"/>
        <v>6</v>
      </c>
      <c r="P12" s="14">
        <f>SUM(P3:P11)</f>
        <v>29</v>
      </c>
      <c r="Q12" s="14">
        <f t="shared" ref="Q12:S12" si="18">SUM(Q3:Q11)</f>
        <v>24</v>
      </c>
      <c r="R12" s="14">
        <f t="shared" si="18"/>
        <v>24</v>
      </c>
      <c r="S12" s="14">
        <f t="shared" si="18"/>
        <v>77</v>
      </c>
    </row>
    <row r="13" spans="1:19" ht="15" customHeight="1" x14ac:dyDescent="0.35">
      <c r="A13" s="1" t="s">
        <v>7</v>
      </c>
      <c r="B13" s="60"/>
      <c r="C13" s="1" t="s">
        <v>52</v>
      </c>
      <c r="D13" s="1" t="s">
        <v>20</v>
      </c>
      <c r="E13" s="1" t="s">
        <v>62</v>
      </c>
      <c r="F13" s="1"/>
      <c r="G13" s="1" t="s">
        <v>22</v>
      </c>
      <c r="H13" s="19"/>
      <c r="I13" s="32" t="s">
        <v>54</v>
      </c>
      <c r="J13" s="33">
        <f t="shared" si="7"/>
        <v>0</v>
      </c>
      <c r="K13" s="33">
        <f t="shared" si="8"/>
        <v>0</v>
      </c>
      <c r="L13" s="33">
        <f t="shared" si="9"/>
        <v>0</v>
      </c>
      <c r="M13" s="34">
        <f t="shared" si="13"/>
        <v>0</v>
      </c>
    </row>
    <row r="14" spans="1:19" x14ac:dyDescent="0.35">
      <c r="A14" s="1" t="s">
        <v>7</v>
      </c>
      <c r="B14" s="60"/>
      <c r="C14" s="1" t="s">
        <v>50</v>
      </c>
      <c r="D14" s="1" t="s">
        <v>31</v>
      </c>
      <c r="E14" s="1" t="s">
        <v>80</v>
      </c>
      <c r="F14" s="1"/>
      <c r="G14" s="1" t="s">
        <v>28</v>
      </c>
      <c r="H14" s="19"/>
      <c r="I14" s="32" t="s">
        <v>56</v>
      </c>
      <c r="J14" s="33">
        <f t="shared" si="7"/>
        <v>0</v>
      </c>
      <c r="K14" s="33">
        <f t="shared" si="8"/>
        <v>0</v>
      </c>
      <c r="L14" s="33">
        <f t="shared" si="9"/>
        <v>0</v>
      </c>
      <c r="M14" s="34">
        <f t="shared" si="13"/>
        <v>0</v>
      </c>
    </row>
    <row r="15" spans="1:19" ht="15.5" x14ac:dyDescent="0.35">
      <c r="A15" s="1" t="s">
        <v>7</v>
      </c>
      <c r="B15" s="60"/>
      <c r="C15" s="1" t="s">
        <v>65</v>
      </c>
      <c r="D15" s="1" t="s">
        <v>99</v>
      </c>
      <c r="E15" s="1" t="s">
        <v>114</v>
      </c>
      <c r="F15" s="1"/>
      <c r="G15" s="1" t="s">
        <v>28</v>
      </c>
      <c r="H15" s="19"/>
      <c r="I15" s="32" t="s">
        <v>57</v>
      </c>
      <c r="J15" s="33">
        <f t="shared" si="7"/>
        <v>0</v>
      </c>
      <c r="K15" s="33">
        <f t="shared" si="8"/>
        <v>0</v>
      </c>
      <c r="L15" s="33">
        <f t="shared" si="9"/>
        <v>0</v>
      </c>
      <c r="M15" s="34">
        <f t="shared" si="13"/>
        <v>0</v>
      </c>
      <c r="O15" s="15" t="s">
        <v>59</v>
      </c>
      <c r="P15" s="11" t="s">
        <v>12</v>
      </c>
      <c r="Q15" s="11" t="s">
        <v>8</v>
      </c>
      <c r="R15" s="11" t="s">
        <v>9</v>
      </c>
      <c r="S15" s="11" t="s">
        <v>10</v>
      </c>
    </row>
    <row r="16" spans="1:19" x14ac:dyDescent="0.35">
      <c r="A16" s="1" t="s">
        <v>7</v>
      </c>
      <c r="B16" s="60"/>
      <c r="C16" s="1" t="s">
        <v>52</v>
      </c>
      <c r="D16" s="1" t="s">
        <v>31</v>
      </c>
      <c r="E16" s="1" t="s">
        <v>62</v>
      </c>
      <c r="F16" s="1"/>
      <c r="G16" s="1" t="s">
        <v>28</v>
      </c>
      <c r="H16" s="19"/>
      <c r="I16" s="35" t="s">
        <v>58</v>
      </c>
      <c r="J16" s="36">
        <f t="shared" si="7"/>
        <v>0</v>
      </c>
      <c r="K16" s="36">
        <f t="shared" si="8"/>
        <v>0</v>
      </c>
      <c r="L16" s="36">
        <f t="shared" si="9"/>
        <v>0</v>
      </c>
      <c r="M16" s="37">
        <f t="shared" si="13"/>
        <v>0</v>
      </c>
      <c r="O16" s="16" t="s">
        <v>43</v>
      </c>
      <c r="P16" s="12">
        <f>COUNTIF($G$3:$G$39,O16)</f>
        <v>1</v>
      </c>
      <c r="Q16" s="12">
        <f t="shared" ref="Q16:Q22" si="19">COUNTIF($G$40:$G$65,O16)</f>
        <v>1</v>
      </c>
      <c r="R16" s="12">
        <f>COUNTIF($G$75:$G$107,O16)</f>
        <v>4</v>
      </c>
      <c r="S16" s="13">
        <f>SUM(P16:R16)</f>
        <v>6</v>
      </c>
    </row>
    <row r="17" spans="1:19" x14ac:dyDescent="0.35">
      <c r="A17" s="1" t="s">
        <v>7</v>
      </c>
      <c r="B17" s="60"/>
      <c r="C17" s="1" t="s">
        <v>81</v>
      </c>
      <c r="D17" s="1" t="s">
        <v>36</v>
      </c>
      <c r="E17" s="1" t="s">
        <v>142</v>
      </c>
      <c r="F17" s="1"/>
      <c r="G17" s="1" t="s">
        <v>28</v>
      </c>
      <c r="H17" s="19"/>
      <c r="I17" s="35" t="s">
        <v>25</v>
      </c>
      <c r="J17" s="36">
        <f t="shared" si="7"/>
        <v>1</v>
      </c>
      <c r="K17" s="36">
        <f t="shared" si="8"/>
        <v>0</v>
      </c>
      <c r="L17" s="36">
        <f t="shared" si="9"/>
        <v>0</v>
      </c>
      <c r="M17" s="37">
        <f t="shared" si="13"/>
        <v>1</v>
      </c>
      <c r="O17" s="23" t="s">
        <v>64</v>
      </c>
      <c r="P17" s="12">
        <f t="shared" ref="P17:P22" si="20">COUNTIF($G$3:$G$39,O17)</f>
        <v>0</v>
      </c>
      <c r="Q17" s="12">
        <f t="shared" si="19"/>
        <v>1</v>
      </c>
      <c r="R17" s="12">
        <f t="shared" ref="R17:R21" si="21">COUNTIF($G$75:$G$107,O17)</f>
        <v>0</v>
      </c>
      <c r="S17" s="13">
        <f t="shared" ref="S17" si="22">SUM(P17:R17)</f>
        <v>1</v>
      </c>
    </row>
    <row r="18" spans="1:19" x14ac:dyDescent="0.35">
      <c r="A18" s="1" t="s">
        <v>7</v>
      </c>
      <c r="B18" s="60"/>
      <c r="C18" s="1" t="s">
        <v>50</v>
      </c>
      <c r="D18" s="1" t="s">
        <v>41</v>
      </c>
      <c r="E18" s="1" t="s">
        <v>70</v>
      </c>
      <c r="F18" s="1" t="s">
        <v>67</v>
      </c>
      <c r="G18" s="1" t="s">
        <v>43</v>
      </c>
      <c r="H18" s="19"/>
      <c r="I18" s="35" t="s">
        <v>63</v>
      </c>
      <c r="J18" s="36">
        <f t="shared" si="7"/>
        <v>0</v>
      </c>
      <c r="K18" s="36">
        <f t="shared" si="8"/>
        <v>0</v>
      </c>
      <c r="L18" s="36">
        <f t="shared" si="9"/>
        <v>0</v>
      </c>
      <c r="M18" s="37">
        <f t="shared" si="13"/>
        <v>0</v>
      </c>
      <c r="O18" s="16" t="s">
        <v>28</v>
      </c>
      <c r="P18" s="12">
        <f t="shared" si="20"/>
        <v>23</v>
      </c>
      <c r="Q18" s="12">
        <f t="shared" si="19"/>
        <v>8</v>
      </c>
      <c r="R18" s="12">
        <f t="shared" si="21"/>
        <v>10</v>
      </c>
      <c r="S18" s="13">
        <f t="shared" ref="S18:S19" si="23">SUM(P18:R18)</f>
        <v>41</v>
      </c>
    </row>
    <row r="19" spans="1:19" ht="15.65" customHeight="1" x14ac:dyDescent="0.35">
      <c r="A19" s="1" t="s">
        <v>7</v>
      </c>
      <c r="B19" s="60"/>
      <c r="C19" s="1" t="s">
        <v>81</v>
      </c>
      <c r="D19" s="1" t="s">
        <v>36</v>
      </c>
      <c r="E19" s="1" t="s">
        <v>83</v>
      </c>
      <c r="F19" s="1"/>
      <c r="G19" s="1" t="s">
        <v>28</v>
      </c>
      <c r="H19" s="19"/>
      <c r="I19" s="35" t="s">
        <v>68</v>
      </c>
      <c r="J19" s="36">
        <f t="shared" si="7"/>
        <v>0</v>
      </c>
      <c r="K19" s="36">
        <f t="shared" si="8"/>
        <v>1</v>
      </c>
      <c r="L19" s="36">
        <f t="shared" si="9"/>
        <v>5</v>
      </c>
      <c r="M19" s="37">
        <f t="shared" si="13"/>
        <v>6</v>
      </c>
      <c r="O19" s="24" t="s">
        <v>69</v>
      </c>
      <c r="P19" s="12">
        <f t="shared" si="20"/>
        <v>0</v>
      </c>
      <c r="Q19" s="12">
        <f t="shared" si="19"/>
        <v>0</v>
      </c>
      <c r="R19" s="12">
        <f t="shared" si="21"/>
        <v>0</v>
      </c>
      <c r="S19" s="13">
        <f t="shared" si="23"/>
        <v>0</v>
      </c>
    </row>
    <row r="20" spans="1:19" x14ac:dyDescent="0.35">
      <c r="A20" s="1" t="s">
        <v>7</v>
      </c>
      <c r="B20" s="60"/>
      <c r="C20" s="1" t="s">
        <v>65</v>
      </c>
      <c r="D20" s="1" t="s">
        <v>36</v>
      </c>
      <c r="E20" s="1" t="s">
        <v>66</v>
      </c>
      <c r="F20" s="1"/>
      <c r="G20" s="1" t="s">
        <v>28</v>
      </c>
      <c r="H20" s="19"/>
      <c r="I20" s="38" t="s">
        <v>46</v>
      </c>
      <c r="J20" s="39">
        <f t="shared" si="7"/>
        <v>3</v>
      </c>
      <c r="K20" s="39">
        <f t="shared" si="8"/>
        <v>0</v>
      </c>
      <c r="L20" s="39">
        <f t="shared" si="9"/>
        <v>0</v>
      </c>
      <c r="M20" s="40">
        <f t="shared" si="13"/>
        <v>3</v>
      </c>
      <c r="O20" s="16" t="s">
        <v>22</v>
      </c>
      <c r="P20" s="12">
        <f t="shared" si="20"/>
        <v>1</v>
      </c>
      <c r="Q20" s="12">
        <f t="shared" si="19"/>
        <v>7</v>
      </c>
      <c r="R20" s="12">
        <f t="shared" si="21"/>
        <v>7</v>
      </c>
      <c r="S20" s="13">
        <f t="shared" ref="S20" si="24">SUM(P20:R20)</f>
        <v>15</v>
      </c>
    </row>
    <row r="21" spans="1:19" x14ac:dyDescent="0.35">
      <c r="A21" s="1" t="s">
        <v>7</v>
      </c>
      <c r="B21" s="60"/>
      <c r="C21" s="1" t="s">
        <v>13</v>
      </c>
      <c r="D21" s="1" t="s">
        <v>31</v>
      </c>
      <c r="E21" s="1" t="s">
        <v>15</v>
      </c>
      <c r="F21" s="1"/>
      <c r="G21" s="1" t="s">
        <v>28</v>
      </c>
      <c r="H21" s="19"/>
      <c r="I21" s="38" t="s">
        <v>71</v>
      </c>
      <c r="J21" s="39">
        <f t="shared" si="7"/>
        <v>0</v>
      </c>
      <c r="K21" s="39">
        <f t="shared" si="8"/>
        <v>0</v>
      </c>
      <c r="L21" s="39">
        <f t="shared" si="9"/>
        <v>0</v>
      </c>
      <c r="M21" s="40">
        <f t="shared" si="13"/>
        <v>0</v>
      </c>
      <c r="O21" s="16" t="s">
        <v>73</v>
      </c>
      <c r="P21" s="12">
        <f t="shared" si="20"/>
        <v>0</v>
      </c>
      <c r="Q21" s="12">
        <f t="shared" si="19"/>
        <v>0</v>
      </c>
      <c r="R21" s="12">
        <f t="shared" si="21"/>
        <v>0</v>
      </c>
      <c r="S21" s="13">
        <f t="shared" ref="S21:S22" si="25">SUM(P21:R21)</f>
        <v>0</v>
      </c>
    </row>
    <row r="22" spans="1:19" x14ac:dyDescent="0.35">
      <c r="A22" s="1" t="s">
        <v>7</v>
      </c>
      <c r="B22" s="60"/>
      <c r="C22" s="1" t="s">
        <v>81</v>
      </c>
      <c r="D22" s="1" t="s">
        <v>36</v>
      </c>
      <c r="E22" s="1" t="s">
        <v>142</v>
      </c>
      <c r="F22" s="1"/>
      <c r="G22" s="1" t="s">
        <v>28</v>
      </c>
      <c r="H22" s="19"/>
      <c r="I22" s="38" t="s">
        <v>72</v>
      </c>
      <c r="J22" s="39">
        <f t="shared" si="7"/>
        <v>1</v>
      </c>
      <c r="K22" s="39">
        <f t="shared" si="8"/>
        <v>0</v>
      </c>
      <c r="L22" s="39">
        <f t="shared" si="9"/>
        <v>1</v>
      </c>
      <c r="M22" s="40">
        <f t="shared" si="13"/>
        <v>2</v>
      </c>
      <c r="O22" s="16" t="s">
        <v>17</v>
      </c>
      <c r="P22" s="12">
        <f t="shared" si="20"/>
        <v>4</v>
      </c>
      <c r="Q22" s="12">
        <f t="shared" si="19"/>
        <v>5</v>
      </c>
      <c r="R22" s="12">
        <f>COUNTIF($G$75:$G$107,O22)</f>
        <v>3</v>
      </c>
      <c r="S22" s="13">
        <f t="shared" si="25"/>
        <v>12</v>
      </c>
    </row>
    <row r="23" spans="1:19" x14ac:dyDescent="0.35">
      <c r="A23" s="1" t="s">
        <v>7</v>
      </c>
      <c r="B23" s="60"/>
      <c r="C23" s="1" t="s">
        <v>81</v>
      </c>
      <c r="D23" s="1" t="s">
        <v>36</v>
      </c>
      <c r="E23" s="1" t="s">
        <v>144</v>
      </c>
      <c r="F23" s="1"/>
      <c r="G23" s="1" t="s">
        <v>28</v>
      </c>
      <c r="H23" s="19"/>
      <c r="I23" s="38" t="s">
        <v>60</v>
      </c>
      <c r="J23" s="39">
        <f t="shared" si="7"/>
        <v>0</v>
      </c>
      <c r="K23" s="39">
        <f t="shared" si="8"/>
        <v>2</v>
      </c>
      <c r="L23" s="39">
        <f t="shared" si="9"/>
        <v>0</v>
      </c>
      <c r="M23" s="40">
        <f t="shared" si="13"/>
        <v>2</v>
      </c>
      <c r="P23" s="14">
        <f t="shared" ref="P23:Q23" si="26">SUM(P16:P22)</f>
        <v>29</v>
      </c>
      <c r="Q23" s="14">
        <f t="shared" si="26"/>
        <v>22</v>
      </c>
      <c r="R23" s="14">
        <f>SUM(R16:R22)</f>
        <v>24</v>
      </c>
      <c r="S23" s="14">
        <f>SUM(S16:S22)</f>
        <v>75</v>
      </c>
    </row>
    <row r="24" spans="1:19" x14ac:dyDescent="0.35">
      <c r="A24" s="1" t="s">
        <v>7</v>
      </c>
      <c r="B24" s="60"/>
      <c r="C24" s="1" t="s">
        <v>13</v>
      </c>
      <c r="D24" s="1" t="s">
        <v>31</v>
      </c>
      <c r="E24" s="1" t="s">
        <v>15</v>
      </c>
      <c r="F24" s="1"/>
      <c r="G24" s="1" t="s">
        <v>28</v>
      </c>
      <c r="H24" s="19"/>
      <c r="I24" s="38" t="s">
        <v>75</v>
      </c>
      <c r="J24" s="39">
        <f t="shared" si="7"/>
        <v>0</v>
      </c>
      <c r="K24" s="39">
        <f t="shared" si="8"/>
        <v>0</v>
      </c>
      <c r="L24" s="39">
        <f t="shared" si="9"/>
        <v>0</v>
      </c>
      <c r="M24" s="40">
        <f t="shared" si="13"/>
        <v>0</v>
      </c>
    </row>
    <row r="25" spans="1:19" x14ac:dyDescent="0.35">
      <c r="A25" s="1" t="s">
        <v>7</v>
      </c>
      <c r="B25" s="60"/>
      <c r="C25" s="1" t="s">
        <v>81</v>
      </c>
      <c r="D25" s="1" t="s">
        <v>36</v>
      </c>
      <c r="E25" s="1" t="s">
        <v>142</v>
      </c>
      <c r="F25" s="1"/>
      <c r="G25" s="1" t="s">
        <v>28</v>
      </c>
      <c r="H25" s="19"/>
      <c r="I25" s="38" t="s">
        <v>78</v>
      </c>
      <c r="J25" s="39">
        <f t="shared" si="7"/>
        <v>0</v>
      </c>
      <c r="K25" s="39">
        <f t="shared" si="8"/>
        <v>1</v>
      </c>
      <c r="L25" s="39">
        <f t="shared" si="9"/>
        <v>0</v>
      </c>
      <c r="M25" s="40">
        <f t="shared" si="13"/>
        <v>1</v>
      </c>
    </row>
    <row r="26" spans="1:19" x14ac:dyDescent="0.35">
      <c r="A26" s="1" t="s">
        <v>7</v>
      </c>
      <c r="B26" s="60"/>
      <c r="C26" s="1" t="s">
        <v>25</v>
      </c>
      <c r="D26" s="1" t="s">
        <v>26</v>
      </c>
      <c r="E26" s="1" t="s">
        <v>98</v>
      </c>
      <c r="F26" s="1"/>
      <c r="G26" s="1" t="s">
        <v>28</v>
      </c>
      <c r="H26" s="19"/>
      <c r="I26" s="44" t="s">
        <v>40</v>
      </c>
      <c r="J26" s="45">
        <f t="shared" si="7"/>
        <v>1</v>
      </c>
      <c r="K26" s="45">
        <f t="shared" si="8"/>
        <v>3</v>
      </c>
      <c r="L26" s="45">
        <f t="shared" si="9"/>
        <v>7</v>
      </c>
      <c r="M26" s="46">
        <f t="shared" si="13"/>
        <v>11</v>
      </c>
    </row>
    <row r="27" spans="1:19" x14ac:dyDescent="0.35">
      <c r="A27" s="1" t="s">
        <v>7</v>
      </c>
      <c r="B27" s="60"/>
      <c r="C27" s="1" t="s">
        <v>81</v>
      </c>
      <c r="D27" s="1" t="s">
        <v>36</v>
      </c>
      <c r="E27" s="1" t="s">
        <v>83</v>
      </c>
      <c r="F27" s="1"/>
      <c r="G27" s="1" t="s">
        <v>28</v>
      </c>
      <c r="H27" s="19"/>
      <c r="I27" s="44" t="s">
        <v>79</v>
      </c>
      <c r="J27" s="45">
        <f>COUNTIF($C$3:$C$39,I27)</f>
        <v>0</v>
      </c>
      <c r="K27" s="45">
        <f>COUNTIF($C$40:$C$74,I27)</f>
        <v>0</v>
      </c>
      <c r="L27" s="45">
        <f>COUNTIF($C$75:$C$1115,I27)</f>
        <v>0</v>
      </c>
      <c r="M27" s="46">
        <f>SUM(J27:L27)</f>
        <v>0</v>
      </c>
    </row>
    <row r="28" spans="1:19" x14ac:dyDescent="0.35">
      <c r="A28" s="1" t="s">
        <v>7</v>
      </c>
      <c r="B28" s="60"/>
      <c r="C28" s="1" t="s">
        <v>46</v>
      </c>
      <c r="D28" s="1" t="s">
        <v>14</v>
      </c>
      <c r="E28" s="1" t="s">
        <v>47</v>
      </c>
      <c r="F28" s="1"/>
      <c r="G28" s="1" t="s">
        <v>17</v>
      </c>
      <c r="H28" s="19"/>
      <c r="I28" s="44" t="s">
        <v>30</v>
      </c>
      <c r="J28" s="45">
        <f>COUNTIF($C$3:$C$39,I28)</f>
        <v>0</v>
      </c>
      <c r="K28" s="45">
        <f>COUNTIF($C$40:$C$74,I28)</f>
        <v>2</v>
      </c>
      <c r="L28" s="45">
        <f>COUNTIF($C$75:$C$1115,I28)</f>
        <v>0</v>
      </c>
      <c r="M28" s="46">
        <f>SUM(J28:L28)</f>
        <v>2</v>
      </c>
    </row>
    <row r="29" spans="1:19" x14ac:dyDescent="0.35">
      <c r="A29" s="1" t="s">
        <v>7</v>
      </c>
      <c r="B29" s="60"/>
      <c r="C29" s="1" t="s">
        <v>46</v>
      </c>
      <c r="D29" s="1" t="s">
        <v>31</v>
      </c>
      <c r="E29" s="1" t="s">
        <v>84</v>
      </c>
      <c r="F29" s="1"/>
      <c r="G29" s="1" t="s">
        <v>28</v>
      </c>
      <c r="H29" s="19"/>
      <c r="I29" s="44" t="s">
        <v>152</v>
      </c>
      <c r="J29" s="45">
        <f>COUNTIF($C$3:$C$39,I29)</f>
        <v>0</v>
      </c>
      <c r="K29" s="45">
        <f>COUNTIF($C$40:$C$74,I29)</f>
        <v>0</v>
      </c>
      <c r="L29" s="45">
        <f>COUNTIF($C$75:$C$1115,I29)</f>
        <v>1</v>
      </c>
      <c r="M29" s="46">
        <f>SUM(J29:L29)</f>
        <v>1</v>
      </c>
    </row>
    <row r="30" spans="1:19" x14ac:dyDescent="0.35">
      <c r="A30" s="1" t="s">
        <v>7</v>
      </c>
      <c r="B30" s="60"/>
      <c r="C30" s="1" t="s">
        <v>13</v>
      </c>
      <c r="D30" s="1" t="s">
        <v>14</v>
      </c>
      <c r="E30" s="1" t="s">
        <v>15</v>
      </c>
      <c r="F30" s="1"/>
      <c r="G30" s="1" t="s">
        <v>17</v>
      </c>
      <c r="H30" s="19"/>
      <c r="I30" s="41" t="s">
        <v>81</v>
      </c>
      <c r="J30" s="42">
        <f t="shared" ref="J30:J41" si="27">COUNTIF($C$3:$C$39,I30)</f>
        <v>11</v>
      </c>
      <c r="K30" s="42">
        <f t="shared" ref="K30:K41" si="28">COUNTIF($C$40:$C$74,I30)</f>
        <v>0</v>
      </c>
      <c r="L30" s="42">
        <f t="shared" ref="L30:L41" si="29">COUNTIF($C$75:$C$1115,I30)</f>
        <v>0</v>
      </c>
      <c r="M30" s="43">
        <f t="shared" ref="M30:M41" si="30">SUM(J30:L30)</f>
        <v>11</v>
      </c>
    </row>
    <row r="31" spans="1:19" x14ac:dyDescent="0.35">
      <c r="A31" s="1" t="s">
        <v>7</v>
      </c>
      <c r="B31" s="60"/>
      <c r="C31" s="1" t="s">
        <v>65</v>
      </c>
      <c r="D31" s="1" t="s">
        <v>99</v>
      </c>
      <c r="E31" s="1" t="s">
        <v>114</v>
      </c>
      <c r="F31" s="1"/>
      <c r="G31" s="1" t="s">
        <v>28</v>
      </c>
      <c r="H31" s="19"/>
      <c r="I31" s="41" t="s">
        <v>65</v>
      </c>
      <c r="J31" s="42">
        <f t="shared" si="27"/>
        <v>3</v>
      </c>
      <c r="K31" s="42">
        <f t="shared" si="28"/>
        <v>2</v>
      </c>
      <c r="L31" s="42">
        <f t="shared" si="29"/>
        <v>1</v>
      </c>
      <c r="M31" s="43">
        <f t="shared" si="30"/>
        <v>6</v>
      </c>
    </row>
    <row r="32" spans="1:19" x14ac:dyDescent="0.35">
      <c r="A32" s="1" t="s">
        <v>7</v>
      </c>
      <c r="B32" s="54"/>
      <c r="C32" s="1"/>
      <c r="D32" s="1"/>
      <c r="E32" s="1"/>
      <c r="F32" s="1"/>
      <c r="G32" s="1"/>
      <c r="H32" s="19"/>
      <c r="I32" s="41" t="s">
        <v>35</v>
      </c>
      <c r="J32" s="42">
        <f t="shared" si="27"/>
        <v>0</v>
      </c>
      <c r="K32" s="42">
        <f t="shared" si="28"/>
        <v>0</v>
      </c>
      <c r="L32" s="42">
        <f t="shared" si="29"/>
        <v>0</v>
      </c>
      <c r="M32" s="43">
        <f t="shared" si="30"/>
        <v>0</v>
      </c>
    </row>
    <row r="33" spans="1:13" ht="15.65" customHeight="1" x14ac:dyDescent="0.35">
      <c r="A33" s="1" t="s">
        <v>7</v>
      </c>
      <c r="B33" s="54"/>
      <c r="C33" s="1"/>
      <c r="D33" s="1"/>
      <c r="E33" s="1"/>
      <c r="F33" s="1"/>
      <c r="G33" s="1"/>
      <c r="H33" s="19"/>
      <c r="I33" s="41" t="s">
        <v>82</v>
      </c>
      <c r="J33" s="42">
        <f t="shared" si="27"/>
        <v>0</v>
      </c>
      <c r="K33" s="42">
        <f t="shared" si="28"/>
        <v>0</v>
      </c>
      <c r="L33" s="42">
        <f t="shared" si="29"/>
        <v>0</v>
      </c>
      <c r="M33" s="43">
        <f t="shared" si="30"/>
        <v>0</v>
      </c>
    </row>
    <row r="34" spans="1:13" x14ac:dyDescent="0.35">
      <c r="A34" s="1" t="s">
        <v>7</v>
      </c>
      <c r="B34" s="54"/>
      <c r="C34" s="1"/>
      <c r="D34" s="1"/>
      <c r="E34" s="1"/>
      <c r="F34" s="1"/>
      <c r="G34" s="1"/>
      <c r="H34" s="19"/>
      <c r="I34" s="47" t="s">
        <v>85</v>
      </c>
      <c r="J34" s="48">
        <f t="shared" si="27"/>
        <v>0</v>
      </c>
      <c r="K34" s="48">
        <f t="shared" si="28"/>
        <v>0</v>
      </c>
      <c r="L34" s="48">
        <f t="shared" si="29"/>
        <v>0</v>
      </c>
      <c r="M34" s="49">
        <f t="shared" si="30"/>
        <v>0</v>
      </c>
    </row>
    <row r="35" spans="1:13" x14ac:dyDescent="0.35">
      <c r="A35" s="1" t="s">
        <v>7</v>
      </c>
      <c r="B35" s="54"/>
      <c r="C35" s="1"/>
      <c r="D35" s="1"/>
      <c r="E35" s="1"/>
      <c r="F35" s="1"/>
      <c r="G35" s="1"/>
      <c r="H35" s="19"/>
      <c r="I35" s="47" t="s">
        <v>87</v>
      </c>
      <c r="J35" s="48">
        <f t="shared" si="27"/>
        <v>0</v>
      </c>
      <c r="K35" s="48">
        <f t="shared" si="28"/>
        <v>0</v>
      </c>
      <c r="L35" s="48">
        <f t="shared" si="29"/>
        <v>0</v>
      </c>
      <c r="M35" s="49">
        <f t="shared" si="30"/>
        <v>0</v>
      </c>
    </row>
    <row r="36" spans="1:13" x14ac:dyDescent="0.35">
      <c r="A36" s="1"/>
      <c r="B36" s="2"/>
      <c r="C36" s="1"/>
      <c r="D36" s="1"/>
      <c r="E36" s="1"/>
      <c r="F36" s="1"/>
      <c r="G36" s="1"/>
      <c r="H36" s="19"/>
      <c r="I36" s="47" t="s">
        <v>88</v>
      </c>
      <c r="J36" s="48">
        <f t="shared" si="27"/>
        <v>0</v>
      </c>
      <c r="K36" s="48">
        <f t="shared" si="28"/>
        <v>0</v>
      </c>
      <c r="L36" s="48">
        <f t="shared" si="29"/>
        <v>0</v>
      </c>
      <c r="M36" s="49">
        <f t="shared" si="30"/>
        <v>0</v>
      </c>
    </row>
    <row r="37" spans="1:13" x14ac:dyDescent="0.35">
      <c r="A37" s="1"/>
      <c r="B37" s="2"/>
      <c r="C37" s="1"/>
      <c r="D37" s="1"/>
      <c r="E37" s="1"/>
      <c r="F37" s="1"/>
      <c r="G37" s="1"/>
      <c r="H37" s="19"/>
      <c r="I37" s="50" t="s">
        <v>89</v>
      </c>
      <c r="J37" s="51">
        <f t="shared" si="27"/>
        <v>0</v>
      </c>
      <c r="K37" s="51">
        <f t="shared" si="28"/>
        <v>0</v>
      </c>
      <c r="L37" s="51">
        <f t="shared" si="29"/>
        <v>0</v>
      </c>
      <c r="M37" s="52">
        <f t="shared" si="30"/>
        <v>0</v>
      </c>
    </row>
    <row r="38" spans="1:13" x14ac:dyDescent="0.35">
      <c r="A38" s="1"/>
      <c r="B38" s="2"/>
      <c r="C38" s="1"/>
      <c r="D38" s="1"/>
      <c r="E38" s="1"/>
      <c r="F38" s="1"/>
      <c r="G38" s="1"/>
      <c r="H38" s="19"/>
      <c r="I38" s="50" t="s">
        <v>90</v>
      </c>
      <c r="J38" s="51">
        <f t="shared" si="27"/>
        <v>0</v>
      </c>
      <c r="K38" s="51">
        <f t="shared" si="28"/>
        <v>0</v>
      </c>
      <c r="L38" s="51">
        <f t="shared" si="29"/>
        <v>1</v>
      </c>
      <c r="M38" s="52">
        <f t="shared" si="30"/>
        <v>1</v>
      </c>
    </row>
    <row r="39" spans="1:13" x14ac:dyDescent="0.35">
      <c r="B39" t="s">
        <v>8</v>
      </c>
      <c r="H39" s="19"/>
      <c r="I39" s="50" t="s">
        <v>91</v>
      </c>
      <c r="J39" s="51">
        <f t="shared" si="27"/>
        <v>0</v>
      </c>
      <c r="K39" s="51">
        <f t="shared" si="28"/>
        <v>0</v>
      </c>
      <c r="L39" s="51">
        <f t="shared" si="29"/>
        <v>0</v>
      </c>
      <c r="M39" s="52">
        <f t="shared" si="30"/>
        <v>0</v>
      </c>
    </row>
    <row r="40" spans="1:13" x14ac:dyDescent="0.35">
      <c r="A40" s="55" t="s">
        <v>93</v>
      </c>
      <c r="B40" s="58"/>
      <c r="C40" s="56" t="s">
        <v>19</v>
      </c>
      <c r="D40" s="56" t="s">
        <v>99</v>
      </c>
      <c r="E40" s="56" t="s">
        <v>119</v>
      </c>
      <c r="F40" s="57" t="s">
        <v>116</v>
      </c>
      <c r="G40" s="56" t="s">
        <v>28</v>
      </c>
      <c r="H40" s="19"/>
      <c r="I40" s="50" t="s">
        <v>92</v>
      </c>
      <c r="J40" s="51">
        <f t="shared" si="27"/>
        <v>0</v>
      </c>
      <c r="K40" s="51">
        <f t="shared" si="28"/>
        <v>0</v>
      </c>
      <c r="L40" s="51">
        <f t="shared" si="29"/>
        <v>0</v>
      </c>
      <c r="M40" s="52">
        <f t="shared" si="30"/>
        <v>0</v>
      </c>
    </row>
    <row r="41" spans="1:13" x14ac:dyDescent="0.35">
      <c r="A41" s="4" t="s">
        <v>93</v>
      </c>
      <c r="B41" s="58"/>
      <c r="C41" s="1" t="s">
        <v>65</v>
      </c>
      <c r="D41" s="1" t="s">
        <v>36</v>
      </c>
      <c r="E41" s="1" t="s">
        <v>66</v>
      </c>
      <c r="F41" s="1" t="s">
        <v>67</v>
      </c>
      <c r="G41" s="1" t="s">
        <v>28</v>
      </c>
      <c r="H41" s="19"/>
      <c r="I41" s="50" t="s">
        <v>149</v>
      </c>
      <c r="J41" s="51">
        <f t="shared" si="27"/>
        <v>0</v>
      </c>
      <c r="K41" s="51">
        <f t="shared" si="28"/>
        <v>0</v>
      </c>
      <c r="L41" s="51">
        <f t="shared" si="29"/>
        <v>0</v>
      </c>
      <c r="M41" s="52">
        <f t="shared" si="30"/>
        <v>0</v>
      </c>
    </row>
    <row r="42" spans="1:13" ht="15.5" x14ac:dyDescent="0.35">
      <c r="A42" s="4" t="s">
        <v>93</v>
      </c>
      <c r="B42" s="58"/>
      <c r="C42" s="1" t="s">
        <v>19</v>
      </c>
      <c r="D42" s="1" t="s">
        <v>120</v>
      </c>
      <c r="E42" s="1" t="s">
        <v>21</v>
      </c>
      <c r="F42" s="1" t="s">
        <v>102</v>
      </c>
      <c r="G42" s="1" t="s">
        <v>28</v>
      </c>
      <c r="H42" s="63"/>
      <c r="I42" s="28"/>
      <c r="J42" s="29"/>
      <c r="K42" s="29"/>
      <c r="L42" s="29"/>
      <c r="M42" s="29"/>
    </row>
    <row r="43" spans="1:13" x14ac:dyDescent="0.35">
      <c r="A43" s="4" t="s">
        <v>93</v>
      </c>
      <c r="B43" s="58"/>
      <c r="C43" s="1" t="s">
        <v>30</v>
      </c>
      <c r="D43" s="1" t="s">
        <v>14</v>
      </c>
      <c r="E43" s="1" t="s">
        <v>42</v>
      </c>
      <c r="F43" s="1" t="s">
        <v>121</v>
      </c>
      <c r="G43" s="1" t="s">
        <v>17</v>
      </c>
      <c r="H43" s="63"/>
      <c r="J43" s="14"/>
      <c r="K43" s="14"/>
      <c r="L43" s="14"/>
      <c r="M43" s="25"/>
    </row>
    <row r="44" spans="1:13" x14ac:dyDescent="0.35">
      <c r="A44" s="4" t="s">
        <v>93</v>
      </c>
      <c r="B44" s="58"/>
      <c r="C44" s="1" t="s">
        <v>135</v>
      </c>
      <c r="D44" s="1" t="s">
        <v>20</v>
      </c>
      <c r="E44" s="1" t="s">
        <v>122</v>
      </c>
      <c r="F44" s="1" t="s">
        <v>123</v>
      </c>
      <c r="G44" s="1" t="s">
        <v>43</v>
      </c>
      <c r="H44" s="63"/>
      <c r="J44" s="14"/>
      <c r="K44" s="14"/>
      <c r="L44" s="14"/>
      <c r="M44" s="25"/>
    </row>
    <row r="45" spans="1:13" x14ac:dyDescent="0.35">
      <c r="A45" s="4" t="s">
        <v>93</v>
      </c>
      <c r="B45" s="58"/>
      <c r="C45" s="1"/>
      <c r="D45" s="1"/>
      <c r="E45" s="1"/>
      <c r="F45" s="1" t="s">
        <v>137</v>
      </c>
      <c r="G45" s="1"/>
      <c r="H45" s="63"/>
      <c r="J45" s="14"/>
      <c r="K45" s="14"/>
      <c r="L45" s="14"/>
      <c r="M45" s="25"/>
    </row>
    <row r="46" spans="1:13" x14ac:dyDescent="0.35">
      <c r="A46" s="4" t="s">
        <v>93</v>
      </c>
      <c r="B46" s="58"/>
      <c r="C46" s="1" t="s">
        <v>13</v>
      </c>
      <c r="D46" s="1" t="s">
        <v>14</v>
      </c>
      <c r="E46" s="1" t="s">
        <v>15</v>
      </c>
      <c r="F46" s="1" t="s">
        <v>16</v>
      </c>
      <c r="G46" s="1" t="s">
        <v>17</v>
      </c>
      <c r="H46" s="63"/>
      <c r="J46" s="14"/>
      <c r="K46" s="14"/>
      <c r="L46" s="14"/>
      <c r="M46" s="25"/>
    </row>
    <row r="47" spans="1:13" x14ac:dyDescent="0.35">
      <c r="A47" s="5" t="s">
        <v>93</v>
      </c>
      <c r="B47" s="58"/>
      <c r="C47" s="1" t="s">
        <v>40</v>
      </c>
      <c r="D47" s="1" t="s">
        <v>20</v>
      </c>
      <c r="E47" s="1" t="s">
        <v>42</v>
      </c>
      <c r="F47" s="1" t="s">
        <v>97</v>
      </c>
      <c r="G47" s="1" t="s">
        <v>22</v>
      </c>
      <c r="H47" s="63"/>
      <c r="J47" s="14"/>
      <c r="K47" s="14"/>
      <c r="L47" s="14"/>
      <c r="M47" s="25"/>
    </row>
    <row r="48" spans="1:13" x14ac:dyDescent="0.35">
      <c r="A48" s="4" t="s">
        <v>93</v>
      </c>
      <c r="B48" s="58"/>
      <c r="C48" s="1" t="s">
        <v>40</v>
      </c>
      <c r="D48" s="1" t="s">
        <v>20</v>
      </c>
      <c r="E48" s="1" t="s">
        <v>42</v>
      </c>
      <c r="F48" s="1" t="s">
        <v>125</v>
      </c>
      <c r="G48" s="1" t="s">
        <v>22</v>
      </c>
      <c r="H48" s="63"/>
      <c r="I48" s="26"/>
      <c r="J48" s="14"/>
      <c r="K48" s="14"/>
      <c r="L48" s="14"/>
      <c r="M48" s="25"/>
    </row>
    <row r="49" spans="1:13" x14ac:dyDescent="0.35">
      <c r="A49" s="4" t="s">
        <v>93</v>
      </c>
      <c r="B49" s="58"/>
      <c r="C49" s="1" t="s">
        <v>44</v>
      </c>
      <c r="D49" s="1" t="s">
        <v>139</v>
      </c>
      <c r="E49" s="1" t="s">
        <v>140</v>
      </c>
      <c r="F49" s="1" t="s">
        <v>138</v>
      </c>
      <c r="G49" s="1" t="s">
        <v>28</v>
      </c>
      <c r="H49" s="63"/>
      <c r="I49" s="27"/>
      <c r="J49" s="14"/>
      <c r="K49" s="14"/>
      <c r="L49" s="14"/>
      <c r="M49" s="25"/>
    </row>
    <row r="50" spans="1:13" x14ac:dyDescent="0.35">
      <c r="A50" s="4" t="s">
        <v>93</v>
      </c>
      <c r="B50" s="58"/>
      <c r="C50" s="1" t="s">
        <v>13</v>
      </c>
      <c r="D50" s="1" t="s">
        <v>14</v>
      </c>
      <c r="E50" s="1" t="s">
        <v>15</v>
      </c>
      <c r="F50" s="1" t="s">
        <v>16</v>
      </c>
      <c r="G50" s="1" t="s">
        <v>17</v>
      </c>
      <c r="H50" s="63"/>
      <c r="J50" s="14"/>
      <c r="K50" s="14"/>
      <c r="L50" s="14"/>
      <c r="M50" s="25"/>
    </row>
    <row r="51" spans="1:13" x14ac:dyDescent="0.35">
      <c r="A51" s="4" t="s">
        <v>93</v>
      </c>
      <c r="B51" s="58"/>
      <c r="C51" s="1" t="s">
        <v>78</v>
      </c>
      <c r="D51" s="1" t="s">
        <v>20</v>
      </c>
      <c r="E51" s="1" t="s">
        <v>103</v>
      </c>
      <c r="F51" s="1" t="s">
        <v>105</v>
      </c>
      <c r="G51" s="1" t="s">
        <v>22</v>
      </c>
      <c r="H51" s="63"/>
      <c r="J51" s="14"/>
      <c r="K51" s="14"/>
      <c r="L51" s="14"/>
      <c r="M51" s="25"/>
    </row>
    <row r="52" spans="1:13" x14ac:dyDescent="0.35">
      <c r="A52" s="4" t="s">
        <v>93</v>
      </c>
      <c r="B52" s="59"/>
      <c r="C52" s="6" t="s">
        <v>60</v>
      </c>
      <c r="D52" s="6" t="s">
        <v>94</v>
      </c>
      <c r="E52" s="6" t="s">
        <v>64</v>
      </c>
      <c r="F52" s="6" t="s">
        <v>141</v>
      </c>
      <c r="G52" s="6" t="s">
        <v>64</v>
      </c>
      <c r="H52" s="63"/>
      <c r="I52" s="26"/>
      <c r="J52" s="14"/>
      <c r="K52" s="14"/>
      <c r="L52" s="14"/>
      <c r="M52" s="25"/>
    </row>
    <row r="53" spans="1:13" x14ac:dyDescent="0.35">
      <c r="A53" s="4" t="s">
        <v>93</v>
      </c>
      <c r="B53" s="58"/>
      <c r="C53" s="1" t="s">
        <v>40</v>
      </c>
      <c r="D53" s="1" t="s">
        <v>20</v>
      </c>
      <c r="E53" s="1" t="s">
        <v>42</v>
      </c>
      <c r="F53" s="1" t="s">
        <v>97</v>
      </c>
      <c r="G53" s="1" t="s">
        <v>22</v>
      </c>
      <c r="H53" s="63"/>
      <c r="I53" s="27"/>
      <c r="J53" s="14"/>
      <c r="K53" s="14"/>
      <c r="L53" s="14"/>
      <c r="M53" s="25"/>
    </row>
    <row r="54" spans="1:13" x14ac:dyDescent="0.35">
      <c r="A54" s="4" t="s">
        <v>93</v>
      </c>
      <c r="B54" s="58"/>
      <c r="C54" s="1" t="s">
        <v>19</v>
      </c>
      <c r="D54" s="1" t="s">
        <v>20</v>
      </c>
      <c r="E54" s="1" t="s">
        <v>21</v>
      </c>
      <c r="F54" s="1" t="s">
        <v>126</v>
      </c>
      <c r="G54" s="1" t="s">
        <v>22</v>
      </c>
      <c r="H54" s="63"/>
      <c r="I54" s="3"/>
      <c r="J54" s="3"/>
    </row>
    <row r="55" spans="1:13" x14ac:dyDescent="0.35">
      <c r="A55" s="5" t="s">
        <v>93</v>
      </c>
      <c r="B55" s="58"/>
      <c r="C55" s="1" t="s">
        <v>33</v>
      </c>
      <c r="D55" s="1" t="s">
        <v>99</v>
      </c>
      <c r="E55" s="1" t="s">
        <v>21</v>
      </c>
      <c r="F55" s="57" t="s">
        <v>128</v>
      </c>
      <c r="G55" s="1" t="s">
        <v>127</v>
      </c>
      <c r="H55" s="63"/>
      <c r="I55" s="3"/>
      <c r="J55" s="3"/>
      <c r="K55" s="3"/>
    </row>
    <row r="56" spans="1:13" x14ac:dyDescent="0.35">
      <c r="A56" s="4" t="s">
        <v>93</v>
      </c>
      <c r="B56" s="58"/>
      <c r="C56" s="1" t="s">
        <v>33</v>
      </c>
      <c r="D56" s="1" t="s">
        <v>99</v>
      </c>
      <c r="E56" s="1" t="s">
        <v>21</v>
      </c>
      <c r="F56" s="57" t="s">
        <v>128</v>
      </c>
      <c r="G56" s="1" t="s">
        <v>127</v>
      </c>
      <c r="H56" s="63"/>
      <c r="I56" s="3"/>
      <c r="J56" s="3"/>
      <c r="K56" s="3"/>
    </row>
    <row r="57" spans="1:13" x14ac:dyDescent="0.35">
      <c r="A57" s="4" t="s">
        <v>93</v>
      </c>
      <c r="B57" s="58"/>
      <c r="C57" s="1" t="s">
        <v>13</v>
      </c>
      <c r="D57" s="1" t="s">
        <v>14</v>
      </c>
      <c r="E57" s="1" t="s">
        <v>15</v>
      </c>
      <c r="F57" s="1" t="s">
        <v>16</v>
      </c>
      <c r="G57" s="1" t="s">
        <v>17</v>
      </c>
      <c r="H57" s="63"/>
      <c r="I57" s="3"/>
      <c r="J57" s="3"/>
      <c r="K57" s="3"/>
    </row>
    <row r="58" spans="1:13" x14ac:dyDescent="0.35">
      <c r="A58" s="4" t="s">
        <v>93</v>
      </c>
      <c r="B58" s="58"/>
      <c r="C58" s="1" t="s">
        <v>30</v>
      </c>
      <c r="D58" s="1" t="s">
        <v>31</v>
      </c>
      <c r="E58" s="1" t="s">
        <v>32</v>
      </c>
      <c r="F58" s="1" t="s">
        <v>129</v>
      </c>
      <c r="G58" s="1" t="s">
        <v>28</v>
      </c>
      <c r="H58" s="63"/>
      <c r="I58" s="3"/>
      <c r="J58" s="3"/>
      <c r="K58" s="3"/>
    </row>
    <row r="59" spans="1:13" x14ac:dyDescent="0.35">
      <c r="A59" s="4" t="s">
        <v>93</v>
      </c>
      <c r="B59" s="58"/>
      <c r="C59" s="1" t="s">
        <v>44</v>
      </c>
      <c r="D59" s="1" t="s">
        <v>31</v>
      </c>
      <c r="E59" s="1" t="s">
        <v>80</v>
      </c>
      <c r="F59" s="1" t="s">
        <v>130</v>
      </c>
      <c r="G59" s="1" t="s">
        <v>28</v>
      </c>
      <c r="H59" s="63"/>
      <c r="I59" s="3"/>
      <c r="J59" s="3"/>
      <c r="K59" s="3"/>
    </row>
    <row r="60" spans="1:13" x14ac:dyDescent="0.35">
      <c r="A60" s="4" t="s">
        <v>93</v>
      </c>
      <c r="B60" s="58"/>
      <c r="C60" s="1" t="s">
        <v>19</v>
      </c>
      <c r="D60" s="1" t="s">
        <v>20</v>
      </c>
      <c r="E60" s="1" t="s">
        <v>103</v>
      </c>
      <c r="F60" s="1" t="s">
        <v>131</v>
      </c>
      <c r="G60" s="1" t="s">
        <v>22</v>
      </c>
      <c r="H60" s="63"/>
      <c r="I60" s="3"/>
      <c r="J60" s="9"/>
      <c r="K60" s="3"/>
    </row>
    <row r="61" spans="1:13" x14ac:dyDescent="0.35">
      <c r="A61" s="4" t="s">
        <v>93</v>
      </c>
      <c r="B61" s="58"/>
      <c r="C61" s="1" t="s">
        <v>60</v>
      </c>
      <c r="D61" s="1" t="s">
        <v>31</v>
      </c>
      <c r="E61" s="1" t="s">
        <v>32</v>
      </c>
      <c r="F61" s="1" t="s">
        <v>61</v>
      </c>
      <c r="G61" s="1" t="s">
        <v>28</v>
      </c>
      <c r="H61" s="63"/>
      <c r="I61" s="3"/>
      <c r="J61" s="3"/>
      <c r="K61" s="3"/>
    </row>
    <row r="62" spans="1:13" x14ac:dyDescent="0.35">
      <c r="A62" s="4" t="s">
        <v>93</v>
      </c>
      <c r="B62" s="58"/>
      <c r="C62" s="1" t="s">
        <v>135</v>
      </c>
      <c r="D62" s="1" t="s">
        <v>134</v>
      </c>
      <c r="E62" s="1"/>
      <c r="F62" s="1" t="s">
        <v>136</v>
      </c>
      <c r="G62" s="1" t="s">
        <v>28</v>
      </c>
      <c r="H62" s="63"/>
      <c r="I62" s="3"/>
      <c r="J62" s="3"/>
      <c r="K62" s="3"/>
    </row>
    <row r="63" spans="1:13" x14ac:dyDescent="0.35">
      <c r="A63" s="4" t="s">
        <v>93</v>
      </c>
      <c r="B63" s="58"/>
      <c r="C63" s="1" t="s">
        <v>68</v>
      </c>
      <c r="D63" s="1" t="s">
        <v>14</v>
      </c>
      <c r="E63" s="1" t="s">
        <v>109</v>
      </c>
      <c r="F63" s="1" t="s">
        <v>132</v>
      </c>
      <c r="G63" s="1" t="s">
        <v>17</v>
      </c>
      <c r="H63" s="63"/>
      <c r="I63" s="3"/>
      <c r="J63" s="10"/>
      <c r="K63" s="3"/>
    </row>
    <row r="64" spans="1:13" x14ac:dyDescent="0.35">
      <c r="A64" s="4" t="s">
        <v>93</v>
      </c>
      <c r="B64" s="58"/>
      <c r="C64" s="1" t="s">
        <v>65</v>
      </c>
      <c r="D64" s="1" t="s">
        <v>20</v>
      </c>
      <c r="E64" s="1" t="s">
        <v>109</v>
      </c>
      <c r="F64" s="1" t="s">
        <v>133</v>
      </c>
      <c r="G64" s="1" t="s">
        <v>22</v>
      </c>
      <c r="H64" s="63"/>
      <c r="I64" s="3"/>
      <c r="J64" s="3"/>
      <c r="K64" s="3"/>
    </row>
    <row r="65" spans="1:11" x14ac:dyDescent="0.35">
      <c r="A65" s="4"/>
      <c r="B65" s="4"/>
      <c r="C65" s="1"/>
      <c r="D65" s="1"/>
      <c r="E65" s="1"/>
      <c r="F65" s="1"/>
      <c r="G65" s="1"/>
      <c r="H65" s="63"/>
      <c r="I65" s="3"/>
      <c r="J65" s="3"/>
      <c r="K65" s="3"/>
    </row>
    <row r="66" spans="1:11" x14ac:dyDescent="0.35">
      <c r="A66" s="4"/>
      <c r="B66" s="4"/>
      <c r="C66" s="1"/>
      <c r="D66" s="1"/>
      <c r="E66" s="1"/>
      <c r="F66" s="1"/>
      <c r="G66" s="1"/>
      <c r="H66" s="63"/>
      <c r="I66" s="3"/>
      <c r="J66" s="10"/>
      <c r="K66" s="3"/>
    </row>
    <row r="67" spans="1:11" x14ac:dyDescent="0.35">
      <c r="A67" s="4"/>
      <c r="B67" s="4"/>
      <c r="C67" s="1"/>
      <c r="D67" s="1"/>
      <c r="E67" s="1"/>
      <c r="F67" s="1"/>
      <c r="G67" s="1"/>
      <c r="H67" s="63"/>
      <c r="I67" s="3"/>
      <c r="J67" s="10"/>
      <c r="K67" s="3"/>
    </row>
    <row r="68" spans="1:11" x14ac:dyDescent="0.35">
      <c r="A68" s="4"/>
      <c r="B68" s="4"/>
      <c r="C68" s="1"/>
      <c r="D68" s="1"/>
      <c r="E68" s="1"/>
      <c r="F68" s="1"/>
      <c r="G68" s="1"/>
      <c r="H68" s="63"/>
      <c r="I68" s="3"/>
      <c r="J68" s="10"/>
      <c r="K68" s="3"/>
    </row>
    <row r="69" spans="1:11" x14ac:dyDescent="0.35">
      <c r="A69" s="4"/>
      <c r="B69" s="4"/>
      <c r="C69" s="1"/>
      <c r="D69" s="1"/>
      <c r="E69" s="1"/>
      <c r="F69" s="1"/>
      <c r="G69" s="1"/>
      <c r="H69" s="63"/>
      <c r="I69" s="3"/>
      <c r="J69" s="10"/>
      <c r="K69" s="3"/>
    </row>
    <row r="70" spans="1:11" x14ac:dyDescent="0.35">
      <c r="A70" s="4"/>
      <c r="B70" s="4"/>
      <c r="C70" s="1"/>
      <c r="D70" s="1"/>
      <c r="E70" s="1"/>
      <c r="F70" s="1"/>
      <c r="G70" s="1"/>
      <c r="H70" s="63"/>
      <c r="I70" s="3"/>
      <c r="J70" s="10"/>
      <c r="K70" s="3"/>
    </row>
    <row r="71" spans="1:11" x14ac:dyDescent="0.35">
      <c r="A71" s="4"/>
      <c r="B71" s="4"/>
      <c r="C71" s="1"/>
      <c r="D71" s="1"/>
      <c r="E71" s="1"/>
      <c r="F71" s="1"/>
      <c r="G71" s="1"/>
      <c r="H71" s="63"/>
      <c r="I71" s="3"/>
      <c r="J71" s="10"/>
      <c r="K71" s="3"/>
    </row>
    <row r="72" spans="1:11" x14ac:dyDescent="0.35">
      <c r="A72" s="4"/>
      <c r="B72" s="4"/>
      <c r="C72" s="1"/>
      <c r="D72" s="1"/>
      <c r="E72" s="1"/>
      <c r="F72" s="1"/>
      <c r="G72" s="1"/>
      <c r="H72" s="63"/>
      <c r="I72" s="3"/>
      <c r="J72" s="10"/>
      <c r="K72" s="3"/>
    </row>
    <row r="73" spans="1:11" x14ac:dyDescent="0.35">
      <c r="A73" s="4"/>
      <c r="B73" s="4"/>
      <c r="C73" s="1"/>
      <c r="D73" s="1"/>
      <c r="E73" s="1"/>
      <c r="F73" s="1"/>
      <c r="G73" s="1"/>
      <c r="H73" s="63"/>
      <c r="I73" s="3"/>
      <c r="J73" s="10"/>
      <c r="K73" s="3"/>
    </row>
    <row r="74" spans="1:11" x14ac:dyDescent="0.35">
      <c r="B74" t="s">
        <v>9</v>
      </c>
      <c r="I74" s="3"/>
      <c r="J74" s="10"/>
      <c r="K74" s="3"/>
    </row>
    <row r="75" spans="1:11" x14ac:dyDescent="0.35">
      <c r="A75" s="4" t="s">
        <v>106</v>
      </c>
      <c r="B75" s="1"/>
      <c r="C75" s="1" t="s">
        <v>68</v>
      </c>
      <c r="D75" s="1" t="s">
        <v>20</v>
      </c>
      <c r="E75" s="1" t="s">
        <v>109</v>
      </c>
      <c r="F75" s="61" t="s">
        <v>145</v>
      </c>
      <c r="G75" s="1" t="s">
        <v>22</v>
      </c>
      <c r="H75" s="64"/>
    </row>
    <row r="76" spans="1:11" x14ac:dyDescent="0.35">
      <c r="A76" s="4" t="s">
        <v>106</v>
      </c>
      <c r="B76" s="1"/>
      <c r="C76" s="1" t="s">
        <v>65</v>
      </c>
      <c r="D76" s="1" t="s">
        <v>99</v>
      </c>
      <c r="E76" s="1" t="s">
        <v>114</v>
      </c>
      <c r="F76" s="1" t="s">
        <v>146</v>
      </c>
      <c r="G76" s="1" t="s">
        <v>28</v>
      </c>
      <c r="H76" s="64"/>
      <c r="I76" s="8"/>
    </row>
    <row r="77" spans="1:11" x14ac:dyDescent="0.35">
      <c r="A77" s="4" t="s">
        <v>106</v>
      </c>
      <c r="B77" s="1"/>
      <c r="C77" s="1" t="s">
        <v>40</v>
      </c>
      <c r="D77" s="1" t="s">
        <v>31</v>
      </c>
      <c r="E77" s="1" t="s">
        <v>95</v>
      </c>
      <c r="F77" s="1" t="s">
        <v>147</v>
      </c>
      <c r="G77" s="1" t="s">
        <v>28</v>
      </c>
      <c r="H77" s="64"/>
      <c r="I77" s="8"/>
    </row>
    <row r="78" spans="1:11" x14ac:dyDescent="0.35">
      <c r="A78" s="4" t="s">
        <v>106</v>
      </c>
      <c r="B78" s="1"/>
      <c r="C78" s="1" t="s">
        <v>72</v>
      </c>
      <c r="D78" s="1" t="s">
        <v>41</v>
      </c>
      <c r="E78" s="1" t="s">
        <v>143</v>
      </c>
      <c r="F78" s="1" t="s">
        <v>72</v>
      </c>
      <c r="G78" s="1" t="s">
        <v>43</v>
      </c>
      <c r="H78" s="64"/>
      <c r="I78" s="8"/>
    </row>
    <row r="79" spans="1:11" x14ac:dyDescent="0.35">
      <c r="A79" s="4" t="s">
        <v>106</v>
      </c>
      <c r="B79" s="1"/>
      <c r="C79" s="1" t="s">
        <v>19</v>
      </c>
      <c r="D79" s="1" t="s">
        <v>99</v>
      </c>
      <c r="E79" s="1" t="s">
        <v>110</v>
      </c>
      <c r="F79" s="1" t="s">
        <v>111</v>
      </c>
      <c r="G79" s="1" t="s">
        <v>28</v>
      </c>
      <c r="H79" s="64"/>
      <c r="I79" s="8"/>
    </row>
    <row r="80" spans="1:11" x14ac:dyDescent="0.35">
      <c r="A80" s="4" t="s">
        <v>106</v>
      </c>
      <c r="B80" s="1"/>
      <c r="C80" s="1" t="s">
        <v>52</v>
      </c>
      <c r="D80" s="1" t="s">
        <v>20</v>
      </c>
      <c r="E80" s="1" t="s">
        <v>62</v>
      </c>
      <c r="F80" s="1" t="s">
        <v>86</v>
      </c>
      <c r="G80" s="1" t="s">
        <v>22</v>
      </c>
      <c r="H80" s="64"/>
      <c r="I80" s="8"/>
    </row>
    <row r="81" spans="1:9" x14ac:dyDescent="0.35">
      <c r="A81" s="4" t="s">
        <v>106</v>
      </c>
      <c r="B81" s="1"/>
      <c r="C81" s="1" t="s">
        <v>52</v>
      </c>
      <c r="D81" s="1" t="s">
        <v>31</v>
      </c>
      <c r="E81" s="1" t="s">
        <v>62</v>
      </c>
      <c r="F81" s="1" t="s">
        <v>148</v>
      </c>
      <c r="G81" s="1" t="s">
        <v>28</v>
      </c>
      <c r="H81" s="64"/>
      <c r="I81" s="8"/>
    </row>
    <row r="82" spans="1:9" x14ac:dyDescent="0.35">
      <c r="A82" s="4" t="s">
        <v>106</v>
      </c>
      <c r="B82" s="1"/>
      <c r="C82" s="1" t="s">
        <v>68</v>
      </c>
      <c r="D82" s="1" t="s">
        <v>14</v>
      </c>
      <c r="E82" s="1" t="s">
        <v>150</v>
      </c>
      <c r="F82" s="1" t="s">
        <v>151</v>
      </c>
      <c r="G82" s="1" t="s">
        <v>17</v>
      </c>
      <c r="H82" s="64"/>
      <c r="I82" s="8"/>
    </row>
    <row r="83" spans="1:9" x14ac:dyDescent="0.35">
      <c r="A83" s="4" t="s">
        <v>106</v>
      </c>
      <c r="B83" s="1"/>
      <c r="C83" s="1" t="s">
        <v>48</v>
      </c>
      <c r="D83" s="1" t="s">
        <v>41</v>
      </c>
      <c r="E83" s="1" t="s">
        <v>74</v>
      </c>
      <c r="F83" s="1" t="s">
        <v>48</v>
      </c>
      <c r="G83" s="1" t="s">
        <v>43</v>
      </c>
      <c r="H83" s="64"/>
      <c r="I83" s="8"/>
    </row>
    <row r="84" spans="1:9" x14ac:dyDescent="0.35">
      <c r="A84" s="4" t="s">
        <v>106</v>
      </c>
      <c r="B84" s="1"/>
      <c r="C84" s="1" t="s">
        <v>152</v>
      </c>
      <c r="D84" s="1" t="s">
        <v>41</v>
      </c>
      <c r="E84" s="1" t="s">
        <v>42</v>
      </c>
      <c r="F84" s="1" t="s">
        <v>152</v>
      </c>
      <c r="G84" s="1" t="s">
        <v>43</v>
      </c>
      <c r="H84" s="64"/>
      <c r="I84" s="8"/>
    </row>
    <row r="85" spans="1:9" x14ac:dyDescent="0.35">
      <c r="A85" s="4" t="s">
        <v>106</v>
      </c>
      <c r="B85" s="1"/>
      <c r="C85" s="1" t="s">
        <v>33</v>
      </c>
      <c r="D85" s="1" t="s">
        <v>99</v>
      </c>
      <c r="E85" s="1" t="s">
        <v>110</v>
      </c>
      <c r="F85" s="1" t="s">
        <v>33</v>
      </c>
      <c r="G85" s="1" t="s">
        <v>28</v>
      </c>
      <c r="H85" s="64"/>
      <c r="I85" s="8"/>
    </row>
    <row r="86" spans="1:9" x14ac:dyDescent="0.35">
      <c r="A86" s="4" t="s">
        <v>106</v>
      </c>
      <c r="B86" s="1"/>
      <c r="C86" s="1" t="s">
        <v>68</v>
      </c>
      <c r="D86" s="1" t="s">
        <v>20</v>
      </c>
      <c r="E86" s="1" t="s">
        <v>109</v>
      </c>
      <c r="F86" s="61" t="s">
        <v>145</v>
      </c>
      <c r="G86" s="1" t="s">
        <v>22</v>
      </c>
      <c r="H86" s="64"/>
      <c r="I86" s="8"/>
    </row>
    <row r="87" spans="1:9" x14ac:dyDescent="0.35">
      <c r="A87" s="4" t="s">
        <v>106</v>
      </c>
      <c r="B87" s="1"/>
      <c r="C87" s="1" t="s">
        <v>90</v>
      </c>
      <c r="D87" s="1" t="s">
        <v>153</v>
      </c>
      <c r="E87" s="1" t="s">
        <v>154</v>
      </c>
      <c r="F87" s="1"/>
      <c r="G87" s="1" t="s">
        <v>28</v>
      </c>
      <c r="H87" s="64"/>
      <c r="I87" s="8"/>
    </row>
    <row r="88" spans="1:9" x14ac:dyDescent="0.35">
      <c r="A88" s="4" t="s">
        <v>106</v>
      </c>
      <c r="B88" s="1"/>
      <c r="C88" s="1" t="s">
        <v>52</v>
      </c>
      <c r="D88" s="1" t="s">
        <v>31</v>
      </c>
      <c r="E88" s="1" t="s">
        <v>55</v>
      </c>
      <c r="F88" s="1"/>
      <c r="G88" s="1" t="s">
        <v>28</v>
      </c>
      <c r="H88" s="64"/>
      <c r="I88" s="8"/>
    </row>
    <row r="89" spans="1:9" x14ac:dyDescent="0.35">
      <c r="A89" s="4" t="s">
        <v>106</v>
      </c>
      <c r="B89" s="1"/>
      <c r="C89" s="1" t="s">
        <v>40</v>
      </c>
      <c r="D89" s="1" t="s">
        <v>14</v>
      </c>
      <c r="E89" s="1" t="s">
        <v>42</v>
      </c>
      <c r="F89" s="1" t="s">
        <v>155</v>
      </c>
      <c r="G89" s="1" t="s">
        <v>17</v>
      </c>
      <c r="H89" s="64"/>
      <c r="I89" s="8"/>
    </row>
    <row r="90" spans="1:9" x14ac:dyDescent="0.35">
      <c r="A90" s="4" t="s">
        <v>106</v>
      </c>
      <c r="B90" s="1"/>
      <c r="C90" s="1" t="s">
        <v>68</v>
      </c>
      <c r="D90" s="1" t="s">
        <v>41</v>
      </c>
      <c r="E90" s="1" t="s">
        <v>109</v>
      </c>
      <c r="F90" s="1" t="s">
        <v>156</v>
      </c>
      <c r="G90" s="1" t="s">
        <v>43</v>
      </c>
      <c r="H90" s="64"/>
      <c r="I90" s="8"/>
    </row>
    <row r="91" spans="1:9" x14ac:dyDescent="0.35">
      <c r="A91" s="4" t="s">
        <v>106</v>
      </c>
      <c r="B91" s="1"/>
      <c r="C91" s="1" t="s">
        <v>68</v>
      </c>
      <c r="D91" s="1" t="s">
        <v>31</v>
      </c>
      <c r="E91" s="1" t="s">
        <v>109</v>
      </c>
      <c r="F91" s="1" t="s">
        <v>157</v>
      </c>
      <c r="G91" s="1" t="s">
        <v>28</v>
      </c>
      <c r="H91" s="64"/>
      <c r="I91" s="8"/>
    </row>
    <row r="92" spans="1:9" x14ac:dyDescent="0.35">
      <c r="A92" s="4" t="s">
        <v>106</v>
      </c>
      <c r="B92" s="1"/>
      <c r="C92" s="1" t="s">
        <v>40</v>
      </c>
      <c r="D92" s="1" t="s">
        <v>20</v>
      </c>
      <c r="E92" s="1" t="s">
        <v>109</v>
      </c>
      <c r="F92" s="1" t="s">
        <v>158</v>
      </c>
      <c r="G92" s="1" t="s">
        <v>22</v>
      </c>
      <c r="H92" s="64"/>
      <c r="I92" s="8"/>
    </row>
    <row r="93" spans="1:9" x14ac:dyDescent="0.35">
      <c r="A93" s="4" t="s">
        <v>106</v>
      </c>
      <c r="B93" s="1"/>
      <c r="C93" s="1" t="s">
        <v>13</v>
      </c>
      <c r="D93" s="1" t="s">
        <v>31</v>
      </c>
      <c r="E93" s="1" t="s">
        <v>15</v>
      </c>
      <c r="F93" s="1" t="s">
        <v>159</v>
      </c>
      <c r="G93" s="1" t="s">
        <v>28</v>
      </c>
      <c r="H93" s="64"/>
      <c r="I93" s="8"/>
    </row>
    <row r="94" spans="1:9" x14ac:dyDescent="0.35">
      <c r="A94" s="4" t="s">
        <v>106</v>
      </c>
      <c r="B94" s="1"/>
      <c r="C94" s="1" t="s">
        <v>40</v>
      </c>
      <c r="D94" s="1" t="s">
        <v>20</v>
      </c>
      <c r="E94" s="1" t="s">
        <v>42</v>
      </c>
      <c r="F94" s="1" t="s">
        <v>160</v>
      </c>
      <c r="G94" s="1" t="s">
        <v>22</v>
      </c>
      <c r="H94" s="64"/>
      <c r="I94" s="8"/>
    </row>
    <row r="95" spans="1:9" x14ac:dyDescent="0.35">
      <c r="A95" s="4" t="s">
        <v>106</v>
      </c>
      <c r="B95" s="1"/>
      <c r="C95" s="1" t="s">
        <v>33</v>
      </c>
      <c r="D95" s="1" t="s">
        <v>99</v>
      </c>
      <c r="E95" s="1" t="s">
        <v>77</v>
      </c>
      <c r="F95" s="1" t="s">
        <v>161</v>
      </c>
      <c r="G95" s="1" t="s">
        <v>28</v>
      </c>
      <c r="H95" s="64"/>
      <c r="I95" s="8"/>
    </row>
    <row r="96" spans="1:9" x14ac:dyDescent="0.35">
      <c r="A96" s="4" t="s">
        <v>106</v>
      </c>
      <c r="B96" s="1"/>
      <c r="C96" s="1" t="s">
        <v>40</v>
      </c>
      <c r="D96" s="1" t="s">
        <v>20</v>
      </c>
      <c r="E96" s="1" t="s">
        <v>62</v>
      </c>
      <c r="F96" s="1" t="s">
        <v>162</v>
      </c>
      <c r="G96" s="1" t="s">
        <v>22</v>
      </c>
      <c r="H96" s="64"/>
      <c r="I96" s="8"/>
    </row>
    <row r="97" spans="1:9" x14ac:dyDescent="0.35">
      <c r="A97" s="4" t="s">
        <v>106</v>
      </c>
      <c r="B97" s="1"/>
      <c r="C97" s="1" t="s">
        <v>40</v>
      </c>
      <c r="D97" s="1" t="s">
        <v>20</v>
      </c>
      <c r="E97" s="1" t="s">
        <v>42</v>
      </c>
      <c r="F97" s="1" t="s">
        <v>162</v>
      </c>
      <c r="G97" s="1" t="s">
        <v>22</v>
      </c>
      <c r="H97" s="64"/>
      <c r="I97" s="8"/>
    </row>
    <row r="98" spans="1:9" x14ac:dyDescent="0.35">
      <c r="A98" s="4" t="s">
        <v>106</v>
      </c>
      <c r="B98" s="62"/>
      <c r="C98" s="1" t="s">
        <v>40</v>
      </c>
      <c r="D98" s="1" t="s">
        <v>14</v>
      </c>
      <c r="E98" s="1" t="s">
        <v>42</v>
      </c>
      <c r="F98" s="1" t="s">
        <v>163</v>
      </c>
      <c r="G98" s="1" t="s">
        <v>17</v>
      </c>
      <c r="H98" s="64"/>
      <c r="I98" s="8"/>
    </row>
    <row r="99" spans="1:9" x14ac:dyDescent="0.35">
      <c r="A99" s="4" t="s">
        <v>106</v>
      </c>
      <c r="B99" s="62"/>
      <c r="C99" s="1"/>
      <c r="D99" s="1"/>
      <c r="E99" s="1"/>
      <c r="F99" s="1"/>
      <c r="G99" s="1"/>
      <c r="H99" s="64"/>
      <c r="I99" s="8"/>
    </row>
    <row r="100" spans="1:9" x14ac:dyDescent="0.35">
      <c r="A100" s="4" t="s">
        <v>106</v>
      </c>
      <c r="B100" s="7"/>
      <c r="C100" s="1"/>
      <c r="D100" s="1"/>
      <c r="E100" s="1"/>
      <c r="F100" s="1"/>
      <c r="G100" s="1"/>
      <c r="H100" s="64"/>
      <c r="I100" s="8"/>
    </row>
    <row r="101" spans="1:9" x14ac:dyDescent="0.35">
      <c r="A101" s="4" t="s">
        <v>106</v>
      </c>
      <c r="B101" s="7"/>
      <c r="C101" s="1"/>
      <c r="D101" s="1"/>
      <c r="E101" s="1"/>
      <c r="F101" s="1"/>
      <c r="G101" s="1"/>
      <c r="H101" s="64"/>
      <c r="I101" s="8"/>
    </row>
    <row r="102" spans="1:9" x14ac:dyDescent="0.35">
      <c r="A102" s="4" t="s">
        <v>106</v>
      </c>
      <c r="B102" s="7"/>
      <c r="C102" s="1"/>
      <c r="D102" s="1"/>
      <c r="E102" s="1"/>
      <c r="F102" s="1"/>
      <c r="G102" s="1"/>
      <c r="H102" s="64"/>
      <c r="I102" s="8"/>
    </row>
    <row r="103" spans="1:9" x14ac:dyDescent="0.35">
      <c r="A103" s="4" t="s">
        <v>106</v>
      </c>
      <c r="B103" s="7"/>
      <c r="C103" s="1"/>
      <c r="D103" s="1"/>
      <c r="E103" s="1"/>
      <c r="F103" s="1"/>
      <c r="G103" s="1"/>
      <c r="H103" s="64"/>
      <c r="I103" s="8"/>
    </row>
    <row r="104" spans="1:9" x14ac:dyDescent="0.35">
      <c r="A104" s="4" t="s">
        <v>106</v>
      </c>
      <c r="B104" s="7"/>
      <c r="C104" s="1"/>
      <c r="D104" s="1"/>
      <c r="E104" s="1"/>
      <c r="F104" s="1"/>
      <c r="G104" s="1"/>
      <c r="H104" s="64"/>
      <c r="I104" s="8"/>
    </row>
    <row r="105" spans="1:9" x14ac:dyDescent="0.35">
      <c r="A105" s="4" t="s">
        <v>106</v>
      </c>
      <c r="B105" s="7"/>
      <c r="C105" s="1"/>
      <c r="D105" s="1"/>
      <c r="E105" s="1"/>
      <c r="F105" s="1"/>
      <c r="G105" s="1"/>
      <c r="H105" s="64"/>
      <c r="I105" s="8"/>
    </row>
    <row r="106" spans="1:9" x14ac:dyDescent="0.35">
      <c r="A106" s="4" t="s">
        <v>106</v>
      </c>
      <c r="B106" s="7"/>
      <c r="C106" s="1"/>
      <c r="D106" s="1"/>
      <c r="E106" s="1"/>
      <c r="F106" s="1"/>
      <c r="G106" s="1"/>
      <c r="H106" s="64"/>
      <c r="I106" s="8"/>
    </row>
    <row r="107" spans="1:9" x14ac:dyDescent="0.35">
      <c r="A107" s="4" t="s">
        <v>106</v>
      </c>
      <c r="B107" s="7"/>
      <c r="C107" s="1"/>
      <c r="D107" s="1"/>
      <c r="E107" s="1"/>
      <c r="F107" s="1"/>
      <c r="G107" s="1"/>
      <c r="H107" s="64"/>
      <c r="I107" s="8"/>
    </row>
    <row r="108" spans="1:9" x14ac:dyDescent="0.35">
      <c r="A108" s="1"/>
      <c r="B108" s="1"/>
      <c r="C108" s="1"/>
      <c r="D108" s="1"/>
      <c r="E108" s="1"/>
      <c r="F108" s="1"/>
      <c r="G108" s="1"/>
      <c r="I108" s="8"/>
    </row>
    <row r="109" spans="1:9" x14ac:dyDescent="0.35">
      <c r="A109" s="1"/>
      <c r="B109" s="1"/>
      <c r="C109" s="1"/>
      <c r="D109" s="1"/>
      <c r="E109" s="1"/>
      <c r="F109" s="1"/>
      <c r="G109" s="1"/>
    </row>
    <row r="110" spans="1:9" x14ac:dyDescent="0.35">
      <c r="A110" s="1"/>
      <c r="B110" s="1"/>
      <c r="C110" s="1"/>
      <c r="D110" s="1"/>
      <c r="E110" s="1"/>
      <c r="F110" s="1"/>
      <c r="G110" s="1"/>
    </row>
    <row r="111" spans="1:9" x14ac:dyDescent="0.35">
      <c r="A111" s="1"/>
      <c r="B111" s="1"/>
      <c r="C111" s="1"/>
      <c r="D111" s="1"/>
      <c r="E111" s="1"/>
      <c r="F111" s="1"/>
      <c r="G111" s="1"/>
    </row>
    <row r="112" spans="1:9" x14ac:dyDescent="0.35">
      <c r="A112" s="1"/>
      <c r="B112" s="1"/>
      <c r="C112" s="1"/>
      <c r="D112" s="1"/>
      <c r="E112" s="1"/>
      <c r="F112" s="1"/>
      <c r="G112" s="1"/>
    </row>
    <row r="113" spans="1:7" x14ac:dyDescent="0.35">
      <c r="A113" s="1"/>
      <c r="B113" s="1"/>
      <c r="C113" s="1"/>
      <c r="D113" s="1"/>
      <c r="E113" s="1"/>
      <c r="F113" s="1"/>
      <c r="G113" s="1"/>
    </row>
    <row r="114" spans="1:7" x14ac:dyDescent="0.35">
      <c r="A114" s="1"/>
      <c r="B114" s="1"/>
      <c r="C114" s="1"/>
      <c r="D114" s="1"/>
      <c r="E114" s="1"/>
      <c r="F114" s="1"/>
      <c r="G114" s="1"/>
    </row>
  </sheetData>
  <sortState xmlns:xlrd2="http://schemas.microsoft.com/office/spreadsheetml/2017/richdata2" ref="I31:M33">
    <sortCondition ref="I32:I33"/>
  </sortState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9BE90013-FAF8-40DD-9926-C69DB9297503}">
          <x14:formula1>
            <xm:f>'Seznamy pro výběry'!$A$2:$A$13</xm:f>
          </x14:formula1>
          <xm:sqref>D174:D298</xm:sqref>
        </x14:dataValidation>
        <x14:dataValidation type="list" allowBlank="1" showInputMessage="1" showErrorMessage="1" xr:uid="{E1658EFD-E0E0-4673-BADB-78EB87D30B6A}">
          <x14:formula1>
            <xm:f>'Seznamy pro výběry'!$B$2:$B$36</xm:f>
          </x14:formula1>
          <xm:sqref>E61 E76 E104 E90:E91 E93 E3:E38 E102 E63:E64 E45:E46 E50:E51 E57:E59</xm:sqref>
        </x14:dataValidation>
        <x14:dataValidation type="list" allowBlank="1" showInputMessage="1" showErrorMessage="1" xr:uid="{2D60CC4B-FB6B-4D10-AC01-17E358C66097}">
          <x14:formula1>
            <xm:f>'Seznamy pro výběry'!$C$2:$C$33</xm:f>
          </x14:formula1>
          <xm:sqref>G57:G65 G80 G3:G38 G44:G51 G94 G87 G101:G104 G90 G53:G54 G76 G96:G97</xm:sqref>
        </x14:dataValidation>
        <x14:dataValidation type="list" allowBlank="1" showInputMessage="1" showErrorMessage="1" xr:uid="{699CE825-8BF5-401D-8F33-548527500BD5}">
          <x14:formula1>
            <xm:f>'Seznamy pro výběry'!$B$2:$B$49</xm:f>
          </x14:formula1>
          <xm:sqref>E39:E44 E92 E62 E103 E105:E234 E52:E56 E47:E49 E60 E65:E75 E77:E89 E94:E101</xm:sqref>
        </x14:dataValidation>
        <x14:dataValidation type="list" allowBlank="1" showInputMessage="1" showErrorMessage="1" xr:uid="{01403246-7567-4106-AA4C-1E66F40BF437}">
          <x14:formula1>
            <xm:f>'Seznamy pro výběry'!$C$2:$C$32</xm:f>
          </x14:formula1>
          <xm:sqref>G88:G89 G39:G43 G66:G75 G98:G100 G95 G81:G86 G52 G91:G93 G105:G241 G55:G56 G77:G79</xm:sqref>
        </x14:dataValidation>
        <x14:dataValidation type="list" allowBlank="1" showInputMessage="1" showErrorMessage="1" xr:uid="{63975866-D490-475D-8EFA-9BD85EFA4AA2}">
          <x14:formula1>
            <xm:f>'Seznamy pro výběry'!$A$2:$A$33</xm:f>
          </x14:formula1>
          <xm:sqref>D3:D173</xm:sqref>
        </x14:dataValidation>
        <x14:dataValidation type="list" allowBlank="1" showInputMessage="1" showErrorMessage="1" xr:uid="{7E322008-87A6-4CB6-985A-3497355D1F00}">
          <x14:formula1>
            <xm:f>'Seznamy pro výběry'!$D$2:$D$37</xm:f>
          </x14:formula1>
          <xm:sqref>C3:C114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A282-4383-4FCD-AD26-7C577CFDE2A8}">
  <dimension ref="A1:D42"/>
  <sheetViews>
    <sheetView topLeftCell="A2" workbookViewId="0">
      <selection activeCell="D2" sqref="D2:D40"/>
    </sheetView>
  </sheetViews>
  <sheetFormatPr defaultRowHeight="14.5" x14ac:dyDescent="0.35"/>
  <cols>
    <col min="1" max="1" width="11.36328125" customWidth="1"/>
    <col min="2" max="2" width="20.6328125" customWidth="1"/>
    <col min="3" max="3" width="13.36328125" customWidth="1"/>
    <col min="4" max="4" width="12.90625" customWidth="1"/>
  </cols>
  <sheetData>
    <row r="1" spans="1:4" x14ac:dyDescent="0.35">
      <c r="A1" t="s">
        <v>3</v>
      </c>
      <c r="B1" t="s">
        <v>4</v>
      </c>
      <c r="C1" t="s">
        <v>59</v>
      </c>
      <c r="D1" t="s">
        <v>11</v>
      </c>
    </row>
    <row r="2" spans="1:4" x14ac:dyDescent="0.35">
      <c r="A2" s="17" t="s">
        <v>153</v>
      </c>
      <c r="B2" s="18" t="s">
        <v>84</v>
      </c>
      <c r="C2" t="s">
        <v>43</v>
      </c>
      <c r="D2" s="22" t="s">
        <v>35</v>
      </c>
    </row>
    <row r="3" spans="1:4" x14ac:dyDescent="0.35">
      <c r="A3" s="17" t="s">
        <v>134</v>
      </c>
      <c r="B3" s="21" t="s">
        <v>118</v>
      </c>
      <c r="C3" t="s">
        <v>22</v>
      </c>
      <c r="D3" s="22" t="s">
        <v>135</v>
      </c>
    </row>
    <row r="4" spans="1:4" x14ac:dyDescent="0.35">
      <c r="A4" s="17" t="s">
        <v>36</v>
      </c>
      <c r="B4" s="18" t="s">
        <v>104</v>
      </c>
      <c r="C4" t="s">
        <v>127</v>
      </c>
      <c r="D4" s="22" t="s">
        <v>75</v>
      </c>
    </row>
    <row r="5" spans="1:4" x14ac:dyDescent="0.35">
      <c r="A5" s="17" t="s">
        <v>76</v>
      </c>
      <c r="B5" s="18" t="s">
        <v>154</v>
      </c>
      <c r="C5" t="s">
        <v>73</v>
      </c>
      <c r="D5" s="22" t="s">
        <v>19</v>
      </c>
    </row>
    <row r="6" spans="1:4" x14ac:dyDescent="0.35">
      <c r="A6" s="17" t="s">
        <v>76</v>
      </c>
      <c r="B6" s="18" t="s">
        <v>144</v>
      </c>
      <c r="C6" t="s">
        <v>17</v>
      </c>
      <c r="D6" s="19" t="s">
        <v>72</v>
      </c>
    </row>
    <row r="7" spans="1:4" x14ac:dyDescent="0.35">
      <c r="A7" s="17" t="s">
        <v>20</v>
      </c>
      <c r="B7" s="18" t="s">
        <v>21</v>
      </c>
      <c r="C7" t="s">
        <v>28</v>
      </c>
      <c r="D7" s="22" t="s">
        <v>58</v>
      </c>
    </row>
    <row r="8" spans="1:4" x14ac:dyDescent="0.35">
      <c r="A8" s="20" t="s">
        <v>41</v>
      </c>
      <c r="B8" s="21" t="s">
        <v>142</v>
      </c>
      <c r="C8" t="s">
        <v>69</v>
      </c>
      <c r="D8" s="19" t="s">
        <v>60</v>
      </c>
    </row>
    <row r="9" spans="1:4" x14ac:dyDescent="0.35">
      <c r="A9" s="20" t="s">
        <v>112</v>
      </c>
      <c r="B9" s="21" t="s">
        <v>119</v>
      </c>
      <c r="C9" t="s">
        <v>64</v>
      </c>
      <c r="D9" s="19" t="s">
        <v>82</v>
      </c>
    </row>
    <row r="10" spans="1:4" x14ac:dyDescent="0.35">
      <c r="A10" s="17" t="s">
        <v>139</v>
      </c>
      <c r="B10" s="21" t="s">
        <v>115</v>
      </c>
      <c r="D10" s="19" t="s">
        <v>91</v>
      </c>
    </row>
    <row r="11" spans="1:4" x14ac:dyDescent="0.35">
      <c r="A11" s="17" t="s">
        <v>31</v>
      </c>
      <c r="B11" s="18" t="s">
        <v>143</v>
      </c>
      <c r="D11" s="22" t="s">
        <v>57</v>
      </c>
    </row>
    <row r="12" spans="1:4" x14ac:dyDescent="0.35">
      <c r="A12" s="20" t="s">
        <v>124</v>
      </c>
      <c r="B12" s="18" t="s">
        <v>37</v>
      </c>
      <c r="D12" s="22" t="s">
        <v>90</v>
      </c>
    </row>
    <row r="13" spans="1:4" x14ac:dyDescent="0.35">
      <c r="A13" s="20" t="s">
        <v>99</v>
      </c>
      <c r="B13" s="18" t="s">
        <v>150</v>
      </c>
      <c r="D13" s="22" t="s">
        <v>52</v>
      </c>
    </row>
    <row r="14" spans="1:4" x14ac:dyDescent="0.35">
      <c r="A14" s="20" t="s">
        <v>120</v>
      </c>
      <c r="B14" s="18" t="s">
        <v>110</v>
      </c>
      <c r="D14" s="19" t="s">
        <v>25</v>
      </c>
    </row>
    <row r="15" spans="1:4" x14ac:dyDescent="0.35">
      <c r="A15" s="20" t="s">
        <v>26</v>
      </c>
      <c r="B15" s="21" t="s">
        <v>55</v>
      </c>
      <c r="D15" s="19" t="s">
        <v>65</v>
      </c>
    </row>
    <row r="16" spans="1:4" x14ac:dyDescent="0.35">
      <c r="A16" s="20" t="s">
        <v>117</v>
      </c>
      <c r="B16" s="18" t="s">
        <v>108</v>
      </c>
      <c r="D16" s="22" t="s">
        <v>56</v>
      </c>
    </row>
    <row r="17" spans="1:4" x14ac:dyDescent="0.35">
      <c r="A17" s="20" t="s">
        <v>94</v>
      </c>
      <c r="B17" s="21" t="s">
        <v>27</v>
      </c>
      <c r="D17" s="19" t="s">
        <v>46</v>
      </c>
    </row>
    <row r="18" spans="1:4" x14ac:dyDescent="0.35">
      <c r="A18" s="20" t="s">
        <v>14</v>
      </c>
      <c r="B18" s="18" t="s">
        <v>66</v>
      </c>
      <c r="D18" s="22" t="s">
        <v>87</v>
      </c>
    </row>
    <row r="19" spans="1:4" x14ac:dyDescent="0.35">
      <c r="A19" s="17"/>
      <c r="B19" s="21" t="s">
        <v>114</v>
      </c>
      <c r="D19" s="19" t="s">
        <v>152</v>
      </c>
    </row>
    <row r="20" spans="1:4" x14ac:dyDescent="0.35">
      <c r="A20" s="17"/>
      <c r="B20" s="18" t="s">
        <v>100</v>
      </c>
      <c r="D20" s="19" t="s">
        <v>33</v>
      </c>
    </row>
    <row r="21" spans="1:4" x14ac:dyDescent="0.35">
      <c r="A21" s="20"/>
      <c r="B21" s="21" t="s">
        <v>98</v>
      </c>
      <c r="D21" s="19" t="s">
        <v>38</v>
      </c>
    </row>
    <row r="22" spans="1:4" x14ac:dyDescent="0.35">
      <c r="A22" s="17"/>
      <c r="B22" s="18" t="s">
        <v>70</v>
      </c>
      <c r="D22" s="19" t="s">
        <v>63</v>
      </c>
    </row>
    <row r="23" spans="1:4" x14ac:dyDescent="0.35">
      <c r="A23" s="20"/>
      <c r="B23" s="21" t="s">
        <v>80</v>
      </c>
      <c r="D23" s="22" t="s">
        <v>79</v>
      </c>
    </row>
    <row r="24" spans="1:4" x14ac:dyDescent="0.35">
      <c r="A24" s="17"/>
      <c r="B24" s="18" t="s">
        <v>101</v>
      </c>
      <c r="D24" s="22" t="s">
        <v>44</v>
      </c>
    </row>
    <row r="25" spans="1:4" x14ac:dyDescent="0.35">
      <c r="A25" s="20"/>
      <c r="B25" s="21" t="s">
        <v>113</v>
      </c>
      <c r="D25" s="22" t="s">
        <v>13</v>
      </c>
    </row>
    <row r="26" spans="1:4" x14ac:dyDescent="0.35">
      <c r="A26" s="17"/>
      <c r="B26" s="21" t="s">
        <v>62</v>
      </c>
      <c r="D26" s="19" t="s">
        <v>68</v>
      </c>
    </row>
    <row r="27" spans="1:4" x14ac:dyDescent="0.35">
      <c r="A27" s="20"/>
      <c r="B27" s="21" t="s">
        <v>32</v>
      </c>
      <c r="D27" s="22" t="s">
        <v>48</v>
      </c>
    </row>
    <row r="28" spans="1:4" x14ac:dyDescent="0.35">
      <c r="A28" s="17"/>
      <c r="B28" s="18" t="s">
        <v>74</v>
      </c>
      <c r="D28" s="19" t="s">
        <v>92</v>
      </c>
    </row>
    <row r="29" spans="1:4" x14ac:dyDescent="0.35">
      <c r="A29" s="20"/>
      <c r="B29" s="21" t="s">
        <v>47</v>
      </c>
      <c r="D29" s="19" t="s">
        <v>50</v>
      </c>
    </row>
    <row r="30" spans="1:4" x14ac:dyDescent="0.35">
      <c r="A30" s="17"/>
      <c r="B30" s="18" t="s">
        <v>95</v>
      </c>
      <c r="D30" s="22" t="s">
        <v>30</v>
      </c>
    </row>
    <row r="31" spans="1:4" x14ac:dyDescent="0.35">
      <c r="A31" s="17"/>
      <c r="B31" s="18" t="s">
        <v>42</v>
      </c>
      <c r="D31" s="19" t="s">
        <v>23</v>
      </c>
    </row>
    <row r="32" spans="1:4" x14ac:dyDescent="0.35">
      <c r="A32" s="20"/>
      <c r="B32" s="21" t="s">
        <v>15</v>
      </c>
      <c r="D32" s="22" t="s">
        <v>71</v>
      </c>
    </row>
    <row r="33" spans="1:4" x14ac:dyDescent="0.35">
      <c r="A33" s="17"/>
      <c r="B33" s="21" t="s">
        <v>77</v>
      </c>
      <c r="D33" s="22" t="s">
        <v>89</v>
      </c>
    </row>
    <row r="34" spans="1:4" x14ac:dyDescent="0.35">
      <c r="A34" s="20"/>
      <c r="B34" s="18" t="s">
        <v>109</v>
      </c>
      <c r="D34" s="22" t="s">
        <v>81</v>
      </c>
    </row>
    <row r="35" spans="1:4" x14ac:dyDescent="0.35">
      <c r="A35" s="17"/>
      <c r="B35" s="21" t="s">
        <v>69</v>
      </c>
      <c r="D35" s="19" t="s">
        <v>40</v>
      </c>
    </row>
    <row r="36" spans="1:4" x14ac:dyDescent="0.35">
      <c r="A36" s="20"/>
      <c r="B36" s="18" t="s">
        <v>83</v>
      </c>
      <c r="D36" s="19" t="s">
        <v>149</v>
      </c>
    </row>
    <row r="37" spans="1:4" x14ac:dyDescent="0.35">
      <c r="A37" s="17"/>
      <c r="B37" s="21" t="s">
        <v>96</v>
      </c>
      <c r="D37" s="19" t="s">
        <v>88</v>
      </c>
    </row>
    <row r="38" spans="1:4" x14ac:dyDescent="0.35">
      <c r="A38" s="20"/>
      <c r="B38" s="21" t="s">
        <v>107</v>
      </c>
      <c r="D38" s="19" t="s">
        <v>78</v>
      </c>
    </row>
    <row r="39" spans="1:4" x14ac:dyDescent="0.35">
      <c r="B39" s="18" t="s">
        <v>122</v>
      </c>
      <c r="D39" s="19" t="s">
        <v>85</v>
      </c>
    </row>
    <row r="40" spans="1:4" x14ac:dyDescent="0.35">
      <c r="B40" s="18" t="s">
        <v>64</v>
      </c>
      <c r="D40" s="19" t="s">
        <v>54</v>
      </c>
    </row>
    <row r="41" spans="1:4" x14ac:dyDescent="0.35">
      <c r="B41" s="21" t="s">
        <v>103</v>
      </c>
      <c r="D41" s="22"/>
    </row>
    <row r="42" spans="1:4" x14ac:dyDescent="0.35">
      <c r="B42" t="s">
        <v>140</v>
      </c>
      <c r="D42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Maturanti 2023-24</vt:lpstr>
      <vt:lpstr>Seznamy pro výběry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Pavla</dc:creator>
  <cp:keywords/>
  <dc:description/>
  <cp:lastModifiedBy>Antonín Sekyrka</cp:lastModifiedBy>
  <cp:revision/>
  <dcterms:created xsi:type="dcterms:W3CDTF">2015-06-05T18:19:34Z</dcterms:created>
  <dcterms:modified xsi:type="dcterms:W3CDTF">2025-01-07T19:24:47Z</dcterms:modified>
  <cp:category/>
  <cp:contentStatus/>
</cp:coreProperties>
</file>